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Blank Screen" sheetId="2" state="visible" r:id="rId4"/>
    <sheet name="Teaching Example" sheetId="3" state="visible" r:id="rId5"/>
    <sheet name="Source Register" sheetId="4" state="visible" r:id="rId6"/>
    <sheet name="Questions" sheetId="5" state="visible" r:id="rId7"/>
  </sheets>
  <definedNames>
    <definedName function="false" hidden="false" localSheetId="1" name="_xlnm.Print_Area" vbProcedure="false">'Blank Screen'!$A$1:$F$36</definedName>
    <definedName function="false" hidden="false" localSheetId="4" name="_xlnm.Print_Area" vbProcedure="false">Questions!$A$1:$G$15</definedName>
    <definedName function="false" hidden="true" localSheetId="4" name="_xlnm._FilterDatabase" vbProcedure="false">Questions!$A$5:$G$15</definedName>
    <definedName function="false" hidden="false" localSheetId="0" name="_xlnm.Print_Area" vbProcedure="false">Readme!$A$1:$F$35</definedName>
    <definedName function="false" hidden="false" localSheetId="3" name="_xlnm.Print_Area" vbProcedure="false">'Source Register'!$A$1:$H$17</definedName>
    <definedName function="false" hidden="true" localSheetId="3" name="_xlnm._FilterDatabase" vbProcedure="false">'Source Register'!$A$5:$H$17</definedName>
    <definedName function="false" hidden="false" localSheetId="2" name="_xlnm.Print_Area" vbProcedure="false">'Teaching Example'!$A$1:$F$36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<sst xmlns="http://schemas.openxmlformats.org/spreadsheetml/2006/main" count="300" uniqueCount="184">
  <si>
    <t xml:space="preserve">Virginia IOS evidence workbook</t>
  </si>
  <si>
    <t xml:space="preserve">Virginia IOS evidence guide • September 28, 2026</t>
  </si>
  <si>
    <t xml:space="preserve">Use this workbook</t>
  </si>
  <si>
    <t xml:space="preserve">Organize the evidence needed before calling a Virginia site usable industrial outdoor storage. It is an evidence-request worksheet, with one blank screen and one worked teaching example.</t>
  </si>
  <si>
    <t xml:space="preserve">Start with the teaching example</t>
  </si>
  <si>
    <t xml:space="preserve">SYN-VA-001, Teaching site A, is entirely synthetic. It has no address, owner or parcel identifier. The supplied fictional note contains 12.0 gross acres, 1.0 building acre and 2.0 non-overlapping drainage acres. The arithmetic residual is 9.0 acres, NOT verified usable yard. Its output is REQUEST EVIDENCE.</t>
  </si>
  <si>
    <t xml:space="preserve">For a real review</t>
  </si>
  <si>
    <t xml:space="preserve">Duplicate Blank Screen once per site. Enter acreage only from supplied evidence, link each measurement to a source ID and date, and document both the boundary and non-overlap. Leave unknown numbers blank. Record local evidence separately; a portal link alone does not document a site.</t>
  </si>
  <si>
    <t xml:space="preserve">Record sources honestly</t>
  </si>
  <si>
    <t xml:space="preserve">Source Register separates the fictional teaching note from public research portals. The portal checked date means the page was reviewed, not that site evidence was retrieved. Record each real document, section, observation date, coverage, search outcome and limitation before marking a gate DOCUMENTED.</t>
  </si>
  <si>
    <t xml:space="preserve">Read the calculations</t>
  </si>
  <si>
    <t xml:space="preserve">The residual is gross area minus building footprint minus drainage area. Real calculations are blocked when area inputs are missing or invalid, boundary/non-overlap evidence is unresolved, or source IDs and dates are missing. Overlapping exclusions require a reviewed geometric union, not double subtraction. Resolve a dated survey and boundary before any real area calculation.</t>
  </si>
  <si>
    <t xml:space="preserve">What the result means</t>
  </si>
  <si>
    <t xml:space="preserve">REQUEST EVIDENCE identifies incomplete work. Even if all completeness gates are filled, the result is HUMAN REVIEW REQUIRED. This workbook never returns qualified or investable, estimates usable yard, invents financials, confirms legal access, or issues a zoning conclusion.</t>
  </si>
  <si>
    <t xml:space="preserve">The existing IOS resource</t>
  </si>
  <si>
    <t xml:space="preserve">The shipped IOS Yard Engine remains a separate resource at https://nextautomation.us/resources/ios-yard-engine. Its established sample is Mecklenburg County, North Carolina. This Virginia add-on does not change or relabel that sample and is not an agent pack installation.</t>
  </si>
  <si>
    <t xml:space="preserve">Input and review conventions</t>
  </si>
  <si>
    <t xml:space="preserve">Amber cells are editable inputs. Blue-tinted cells are formulas. Unknown source dates stay blank. NO MATCH is a scoped search result, not proof of absence. Use Questions to record the next evidence request and responsible role. Recalculate in a spreadsheet application after changing inputs.</t>
  </si>
  <si>
    <t xml:space="preserve">Blank IOS evidence screen</t>
  </si>
  <si>
    <t xml:space="preserve">One site per sheet. Fill amber cells from supplied evidence; record unknowns explicitly.</t>
  </si>
  <si>
    <t xml:space="preserve">Screen result</t>
  </si>
  <si>
    <t xml:space="preserve">This screen cannot qualify a property or determine investability.</t>
  </si>
  <si>
    <t xml:space="preserve">Arithmetic residual</t>
  </si>
  <si>
    <t xml:space="preserve">acres</t>
  </si>
  <si>
    <t xml:space="preserve">arithmetic residual, NOT verified usable yard</t>
  </si>
  <si>
    <t xml:space="preserve">Read before using the result</t>
  </si>
  <si>
    <t xml:space="preserve">Site identity</t>
  </si>
  <si>
    <t xml:space="preserve">Value</t>
  </si>
  <si>
    <t xml:space="preserve">Unit / state</t>
  </si>
  <si>
    <t xml:space="preserve">Evidence ID</t>
  </si>
  <si>
    <t xml:space="preserve">Source as-of date</t>
  </si>
  <si>
    <t xml:space="preserve">Evidence or limitation</t>
  </si>
  <si>
    <t xml:space="preserve">Record ID</t>
  </si>
  <si>
    <t xml:space="preserve">Text</t>
  </si>
  <si>
    <t xml:space="preserve">Use a stable internal ID. Do not add private contact data.</t>
  </si>
  <si>
    <t xml:space="preserve">Site label</t>
  </si>
  <si>
    <t xml:space="preserve">Use the label in the supplied site file.</t>
  </si>
  <si>
    <t xml:space="preserve">Virginia locality</t>
  </si>
  <si>
    <t xml:space="preserve">Name the responsible county or independent city; check jurisdiction rather than guessing from an address.</t>
  </si>
  <si>
    <t xml:space="preserve">Reviewer date</t>
  </si>
  <si>
    <t xml:space="preserve">Date</t>
  </si>
  <si>
    <t xml:space="preserve">Review date is not a source observation date.</t>
  </si>
  <si>
    <t xml:space="preserve">Area inputs</t>
  </si>
  <si>
    <t xml:space="preserve">Value / state</t>
  </si>
  <si>
    <t xml:space="preserve">Unit</t>
  </si>
  <si>
    <t xml:space="preserve">Gross area</t>
  </si>
  <si>
    <t xml:space="preserve">Cite the dated boundary or survey used for this measurement.</t>
  </si>
  <si>
    <t xml:space="preserve">Building footprint</t>
  </si>
  <si>
    <t xml:space="preserve">Use the footprint within the same site boundary.</t>
  </si>
  <si>
    <t xml:space="preserve">Drainage area</t>
  </si>
  <si>
    <t xml:space="preserve">Use the drainage exclusion within the same boundary, with its source date.</t>
  </si>
  <si>
    <t xml:space="preserve">Non-overlap evidence</t>
  </si>
  <si>
    <t xml:space="preserve">UNRESOLVED</t>
  </si>
  <si>
    <t xml:space="preserve">State</t>
  </si>
  <si>
    <t xml:space="preserve">Document that the deducted polygons do not overlap and lie inside the same verified boundary.</t>
  </si>
  <si>
    <t xml:space="preserve">Boundary evidence</t>
  </si>
  <si>
    <t xml:space="preserve">A portal parcel polygon is a research lead, not a dated survey or a legal boundary determination.</t>
  </si>
  <si>
    <t xml:space="preserve">Area input status</t>
  </si>
  <si>
    <t xml:space="preserve">Geometry evidence status</t>
  </si>
  <si>
    <t xml:space="preserve">Local evidence status</t>
  </si>
  <si>
    <t xml:space="preserve">Local / operating gate</t>
  </si>
  <si>
    <t xml:space="preserve">Evidence state</t>
  </si>
  <si>
    <t xml:space="preserve">Type</t>
  </si>
  <si>
    <t xml:space="preserve">What to request</t>
  </si>
  <si>
    <t xml:space="preserve">Permitted use</t>
  </si>
  <si>
    <t xml:space="preserve">Confirm the exact proposed outdoor-storage operation against the current local ordinance and approval conditions.</t>
  </si>
  <si>
    <t xml:space="preserve">Access geometry</t>
  </si>
  <si>
    <t xml:space="preserve">Request access dimensions, turning path, circulation plan and any entrance approval relevant to the operation.</t>
  </si>
  <si>
    <t xml:space="preserve">Legal access</t>
  </si>
  <si>
    <t xml:space="preserve">Request title, recorded access rights and restrictions. Visible pavement does not establish a legal right.</t>
  </si>
  <si>
    <t xml:space="preserve">Operating / lease inputs</t>
  </si>
  <si>
    <t xml:space="preserve">Request the proposed use, lease terms and operating requirements. No rent, price or income assumptions are supplied.</t>
  </si>
  <si>
    <t xml:space="preserve">Other exclusions / constraints</t>
  </si>
  <si>
    <t xml:space="preserve">Review setbacks, easements, utilities, surface condition, environmental limits and other overlapping exclusions.</t>
  </si>
  <si>
    <t xml:space="preserve">DOCUMENTED means a reviewer has linked the relevant evidence and its date. It does not mean approved, permitted or suitable. A source ID/date is a completeness check; the workbook does not authenticate evidence.</t>
  </si>
  <si>
    <t xml:space="preserve">NO MATCH means the cited search returned no matching record within its scope and date. It does not prove there is no permit, restriction, access right or environmental issue.</t>
  </si>
  <si>
    <t xml:space="preserve">Acreage method: subtract the union of verified exclusions inside a verified boundary. This simple subtraction is only valid when building and drainage exclusions do not overlap. Other constraints remain separate.</t>
  </si>
  <si>
    <t xml:space="preserve">Teaching site A: synthetic example</t>
  </si>
  <si>
    <t xml:space="preserve">SYN-VA-001 is entirely synthetic; no address, owner or parcel identifier exists.</t>
  </si>
  <si>
    <t xml:space="preserve">SYN-VA-001</t>
  </si>
  <si>
    <t xml:space="preserve">FIXTURE-001</t>
  </si>
  <si>
    <t xml:space="preserve">Teaching fixture ID only.</t>
  </si>
  <si>
    <t xml:space="preserve">Teaching site A</t>
  </si>
  <si>
    <t xml:space="preserve">Entirely fictional site.</t>
  </si>
  <si>
    <t xml:space="preserve">NOT ASSIGNED</t>
  </si>
  <si>
    <t xml:space="preserve">No local jurisdiction is implied.</t>
  </si>
  <si>
    <t xml:space="preserve">Supplied fictional site note. No dated survey exists.</t>
  </si>
  <si>
    <t xml:space="preserve">Supplied fictional site note.</t>
  </si>
  <si>
    <t xml:space="preserve">Supplied fictional site note. Non-overlap is stipulated only for teaching.</t>
  </si>
  <si>
    <t xml:space="preserve">ASSUMED FOR TEACHING</t>
  </si>
  <si>
    <t xml:space="preserve">Teaching assumption only. For real use, document that the two deducted polygons do not overlap.</t>
  </si>
  <si>
    <t xml:space="preserve">SYNTHETIC ONLY</t>
  </si>
  <si>
    <t xml:space="preserve">Source register and search limits</t>
  </si>
  <si>
    <t xml:space="preserve">Portals below are research starting points. No real parcel lookup, local determination or survey is supplied. Add a separate row for each actual document or scoped search.</t>
  </si>
  <si>
    <t xml:space="preserve">Source ID</t>
  </si>
  <si>
    <t xml:space="preserve">Source / document</t>
  </si>
  <si>
    <t xml:space="preserve">URL or locator</t>
  </si>
  <si>
    <t xml:space="preserve">Portal checked</t>
  </si>
  <si>
    <t xml:space="preserve">Document as-of</t>
  </si>
  <si>
    <t xml:space="preserve">Coverage / outcome</t>
  </si>
  <si>
    <t xml:space="preserve">Limit or next evidence needed</t>
  </si>
  <si>
    <t xml:space="preserve">SYN-VA-001 fictional site note</t>
  </si>
  <si>
    <t xml:space="preserve">SYNTHETIC</t>
  </si>
  <si>
    <t xml:space="preserve">Teaching Example, rows 15-19</t>
  </si>
  <si>
    <t xml:space="preserve">Teaching only; no geographic match</t>
  </si>
  <si>
    <t xml:space="preserve">12.0 gross acres; 1.0 building acre; 2.0 non-overlapping drainage acres. No actual document, owner, address, parcel, survey or dated observation exists.</t>
  </si>
  <si>
    <t xml:space="preserve">VA01</t>
  </si>
  <si>
    <t xml:space="preserve">Virginia Geographic Information Network (VGIN): Virginia Parcels</t>
  </si>
  <si>
    <t xml:space="preserve">PUBLIC REFERENCE</t>
  </si>
  <si>
    <t xml:space="preserve">https://www.arcgis.com/sharing/rest/content/items/29627d7c051a47dc8ce71b4484531ab3/info/metadata/metadata.xml?format=default&amp;output=html</t>
  </si>
  <si>
    <t xml:space="preserve">Virginia aggregate parcel geography; locality detail varies.</t>
  </si>
  <si>
    <t xml:space="preserve">Metadata describes a 2026 Q3 product; citation date is 2025-06-23. Check locality LASTUPDATE. Submissions vary; boundaries are not edge-matched. Not a survey or legal description.</t>
  </si>
  <si>
    <t xml:space="preserve">VA02</t>
  </si>
  <si>
    <t xml:space="preserve">Loudoun County: WebLogis - Online Mapping System</t>
  </si>
  <si>
    <t xml:space="preserve">https://logis.loudoun.gov/weblogis/</t>
  </si>
  <si>
    <t xml:space="preserve">Loudoun County mapping tools; no parcel searched.</t>
  </si>
  <si>
    <t xml:space="preserve">Portal shell only. Check individual layer dates. Mapped acreage establishes neither surveyed boundary, usable yard, vehicle geometry nor legal access.</t>
  </si>
  <si>
    <t xml:space="preserve">VA03</t>
  </si>
  <si>
    <t xml:space="preserve">Loudoun County: Zoning Ordinance - Frequently Asked Questions</t>
  </si>
  <si>
    <t xml:space="preserve">https://www.loudoun.gov/6201/Zoning-Ordinance---Frequently-Asked-Ques</t>
  </si>
  <si>
    <t xml:space="preserve">County guidance for locating ordinance, parcel and entitlement information.</t>
  </si>
  <si>
    <t xml:space="preserve">District maps omit property-specific approvals. Check LandMARC, Route 28 exceptions and incorporated-town jurisdiction. No page revision date stated. No parcel-specific use conclusion supplied.</t>
  </si>
  <si>
    <t xml:space="preserve">VA04</t>
  </si>
  <si>
    <t xml:space="preserve">Prince William County: Land Development FAQs</t>
  </si>
  <si>
    <t xml:space="preserve">https://www.pwcva.gov/department/planning-office/land-development-faqs</t>
  </si>
  <si>
    <t xml:space="preserve">Prince William County land-development navigation; residential examples are not generalized into CRE requirements.</t>
  </si>
  <si>
    <t xml:space="preserve">CountyMapper and ePortal support different questions. Proffers and overlays may add restrictions. Check individual records and dates; mapped district or portal status does not establish lawful IOS.</t>
  </si>
  <si>
    <t xml:space="preserve">VA05</t>
  </si>
  <si>
    <t xml:space="preserve">Prince William County: Zoning Administration Applications, Forms and other Information</t>
  </si>
  <si>
    <t xml:space="preserve">https://www.pwcva.gov/department/zoning-administration/zoning-office</t>
  </si>
  <si>
    <t xml:space="preserve">Prince William County authority and determination-record navigation.</t>
  </si>
  <si>
    <t xml:space="preserve">Search begins August 1, 2024 and may omit or contain superseded records. No match does not mean no determination. Confirm applicability with Zoning Administration in Development Services.</t>
  </si>
  <si>
    <t xml:space="preserve">VA06</t>
  </si>
  <si>
    <t xml:space="preserve">Virginia Department of Environmental Quality: public/EDMA (MapServer)</t>
  </si>
  <si>
    <t xml:space="preserve">https://gisdata.deq.virginia.gov/arcgis/rest/services/public/EDMA/MapServer</t>
  </si>
  <si>
    <t xml:space="preserve">Virginia environmental record layers; catalog only, no property query.</t>
  </si>
  <si>
    <t xml:space="preserve">Catalog only, no property query. Layer vintages vary; daily update labels do not establish current site conditions or record completeness. No contamination, drainage or wetlands clearance implied.</t>
  </si>
  <si>
    <t xml:space="preserve">Evidence requests before a site decision</t>
  </si>
  <si>
    <t xml:space="preserve">Every question is open for Teaching site A. Responsible roles are suggested routing, not contacted people. No messages are sent by this kit.</t>
  </si>
  <si>
    <t xml:space="preserve">ID</t>
  </si>
  <si>
    <t xml:space="preserve">Evidence needed</t>
  </si>
  <si>
    <t xml:space="preserve">Question to resolve</t>
  </si>
  <si>
    <t xml:space="preserve">Suggested role</t>
  </si>
  <si>
    <t xml:space="preserve">Evidence ID / date</t>
  </si>
  <si>
    <t xml:space="preserve">Response / limitation</t>
  </si>
  <si>
    <t xml:space="preserve">Q01</t>
  </si>
  <si>
    <t xml:space="preserve">Boundary and dated survey</t>
  </si>
  <si>
    <t xml:space="preserve">Which dated boundary or survey defines the site used in every area measurement? Reconcile any parcel-layer mismatch.</t>
  </si>
  <si>
    <t xml:space="preserve">Survey / title reviewer</t>
  </si>
  <si>
    <t xml:space="preserve">Q02</t>
  </si>
  <si>
    <t xml:space="preserve">Non-overlapping exclusions</t>
  </si>
  <si>
    <t xml:space="preserve">Do building, drainage and other exclusion polygons overlap? Supply the reviewed polygons or union calculation within the same boundary.</t>
  </si>
  <si>
    <t xml:space="preserve">Civil / survey reviewer</t>
  </si>
  <si>
    <t xml:space="preserve">Q03</t>
  </si>
  <si>
    <t xml:space="preserve">Exact use and zoning</t>
  </si>
  <si>
    <t xml:space="preserve">What precise outdoor-storage operation is proposed, and what does the current local ordinance, approval and any condition say about it?</t>
  </si>
  <si>
    <t xml:space="preserve">Local zoning authority</t>
  </si>
  <si>
    <t xml:space="preserve">Q04</t>
  </si>
  <si>
    <t xml:space="preserve">Truck access geometry</t>
  </si>
  <si>
    <t xml:space="preserve">Can the intended vehicles enter, turn, circulate and exit under the proposed layout? Supply a dimensioned access and circulation plan.</t>
  </si>
  <si>
    <t xml:space="preserve">Civil / access reviewer</t>
  </si>
  <si>
    <t xml:space="preserve">Q05</t>
  </si>
  <si>
    <t xml:space="preserve">What recorded instruments establish access rights and restrictions for the site? Supply the relevant title and easement evidence.</t>
  </si>
  <si>
    <t xml:space="preserve">Title / legal reviewer</t>
  </si>
  <si>
    <t xml:space="preserve">Q06</t>
  </si>
  <si>
    <t xml:space="preserve">Drainage and other limits</t>
  </si>
  <si>
    <t xml:space="preserve">Which drainage, flood, wetlands, setback, utility and surface constraints remain, and which overlap? Record source coverage and date.</t>
  </si>
  <si>
    <t xml:space="preserve">Environmental / civil reviewer</t>
  </si>
  <si>
    <t xml:space="preserve">Q07</t>
  </si>
  <si>
    <t xml:space="preserve">Operating and lease inputs</t>
  </si>
  <si>
    <t xml:space="preserve">Which storage materials, operating hours, lease obligations and site improvements apply? Leave unsupported rent or income figures out.</t>
  </si>
  <si>
    <t xml:space="preserve">Acquisitions / operator</t>
  </si>
  <si>
    <t xml:space="preserve">Q08</t>
  </si>
  <si>
    <t xml:space="preserve">No-match result</t>
  </si>
  <si>
    <t xml:space="preserve">What identifiers, geography, source coverage, dates and search method produced this no-match? What alternative source can resolve it?</t>
  </si>
  <si>
    <t xml:space="preserve">Research reviewer</t>
  </si>
  <si>
    <t xml:space="preserve">Q09</t>
  </si>
  <si>
    <t xml:space="preserve">Conflicting sources</t>
  </si>
  <si>
    <t xml:space="preserve">Which sources disagree, what are their dates, and who can resolve the conflict? Preserve both records until resolved.</t>
  </si>
  <si>
    <t xml:space="preserve">Research / source owner</t>
  </si>
  <si>
    <t xml:space="preserve">Q10</t>
  </si>
  <si>
    <t xml:space="preserve">Independent review</t>
  </si>
  <si>
    <t xml:space="preserve">Has an appropriate reviewer checked source authenticity, currency, geometry and local determinations before a separate site decision?</t>
  </si>
  <si>
    <t xml:space="preserve">Acquisitions lead</t>
  </si>
</sst>
</file>

<file path=xl/styles.xml><?xml version="1.0" encoding="utf-8"?>
<styleSheet xmlns="http://schemas.openxmlformats.org/spreadsheetml/2006/main">
  <numFmts count="3">
    <numFmt numFmtId="164" formatCode="General"/>
    <numFmt numFmtId="165" formatCode="0.0"/>
    <numFmt numFmtId="166" formatCode="mmm\ d&quot;, &quot;yyyy"/>
  </numFmts>
  <fonts count="14">
    <font>
      <sz val="11"/>
      <color theme="1"/>
      <name val="Calibri"/>
      <family val="2"/>
      <charset val="1"/>
    </font>
    <font>
      <sz val="10"/>
      <name val="Arial"/>
      <family val="0"/>
    </font>
    <font>
      <sz val="10"/>
      <name val="Arial"/>
      <family val="0"/>
    </font>
    <font>
      <sz val="10"/>
      <name val="Arial"/>
      <family val="0"/>
    </font>
    <font>
      <b val="true"/>
      <sz val="16"/>
      <color rgb="FF0049B8"/>
      <name val="Arial"/>
      <family val="0"/>
      <charset val="1"/>
    </font>
    <font>
      <b val="true"/>
      <sz val="11"/>
      <color rgb="FF173457"/>
      <name val="Arial"/>
      <family val="0"/>
      <charset val="1"/>
    </font>
    <font>
      <b val="true"/>
      <sz val="11"/>
      <color rgb="FF0049B8"/>
      <name val="Arial"/>
      <family val="0"/>
      <charset val="1"/>
    </font>
    <font>
      <sz val="11"/>
      <color rgb="FF233247"/>
      <name val="Arial"/>
      <family val="0"/>
      <charset val="1"/>
    </font>
    <font>
      <sz val="11"/>
      <color rgb="FF173457"/>
      <name val="Arial"/>
      <family val="0"/>
      <charset val="1"/>
    </font>
    <font>
      <b val="true"/>
      <sz val="11"/>
      <color rgb="FF233247"/>
      <name val="Arial"/>
      <family val="0"/>
      <charset val="1"/>
    </font>
    <font>
      <b val="true"/>
      <sz val="14"/>
      <color rgb="FF0049B8"/>
      <name val="Arial"/>
      <family val="0"/>
      <charset val="1"/>
    </font>
    <font>
      <b val="true"/>
      <sz val="14"/>
      <color rgb="FF233247"/>
      <name val="Arial"/>
      <family val="0"/>
      <charset val="1"/>
    </font>
    <font>
      <b val="true"/>
      <sz val="11"/>
      <color rgb="FFFFFFFF"/>
      <name val="Arial"/>
      <family val="0"/>
      <charset val="1"/>
    </font>
    <font>
      <u val="single"/>
      <sz val="11"/>
      <color rgb="FF0049B8"/>
      <name val="Arial"/>
      <family val="0"/>
      <charset val="1"/>
    </font>
  </fonts>
  <fills count="5">
    <fill>
      <patternFill patternType="none"/>
    </fill>
    <fill>
      <patternFill patternType="gray125"/>
    </fill>
    <fill>
      <patternFill patternType="solid">
        <fgColor rgb="FFEEF4FD"/>
        <bgColor rgb="FFFFFFFF"/>
      </patternFill>
    </fill>
    <fill>
      <patternFill patternType="solid">
        <fgColor rgb="FF173457"/>
        <bgColor rgb="FF233247"/>
      </patternFill>
    </fill>
    <fill>
      <patternFill patternType="solid">
        <fgColor rgb="FFFFF2CF"/>
        <bgColor rgb="FFFCE5DF"/>
      </patternFill>
    </fill>
  </fills>
  <borders count="2">
    <border diagonalUp="false" diagonalDown="false">
      <left/>
      <right/>
      <top/>
      <bottom/>
      <diagonal/>
    </border>
    <border diagonalUp="false" diagonalDown="false">
      <left/>
      <right/>
      <top/>
      <bottom style="thin">
        <color rgb="FF0049B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8" fillId="0" borderId="0"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0" fillId="2" borderId="0" xfId="0" applyFont="true" applyBorder="true" applyAlignment="true" applyProtection="false">
      <alignment horizontal="general" vertical="center" textRotation="0" wrapText="true" indent="0" shrinkToFit="false"/>
      <protection locked="true" hidden="false"/>
    </xf>
    <xf numFmtId="165" fontId="11"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general" vertical="center" textRotation="0" wrapText="true" indent="0" shrinkToFit="false"/>
      <protection locked="true" hidden="false"/>
    </xf>
    <xf numFmtId="164" fontId="12" fillId="3" borderId="0" xfId="0" applyFont="true" applyBorder="false" applyAlignment="true" applyProtection="false">
      <alignment horizontal="general" vertical="center" textRotation="0" wrapText="true" indent="0" shrinkToFit="false"/>
      <protection locked="true" hidden="false"/>
    </xf>
    <xf numFmtId="164" fontId="7" fillId="4" borderId="0" xfId="0" applyFont="true" applyBorder="false" applyAlignment="true" applyProtection="false">
      <alignment horizontal="general" vertical="center" textRotation="0" wrapText="true" indent="0" shrinkToFit="false"/>
      <protection locked="true" hidden="false"/>
    </xf>
    <xf numFmtId="166" fontId="7" fillId="0" borderId="0" xfId="0" applyFont="true" applyBorder="false" applyAlignment="true" applyProtection="false">
      <alignment horizontal="general" vertical="center" textRotation="0" wrapText="true" indent="0" shrinkToFit="false"/>
      <protection locked="true" hidden="false"/>
    </xf>
    <xf numFmtId="166" fontId="7" fillId="4" borderId="0" xfId="0" applyFont="true" applyBorder="false" applyAlignment="true" applyProtection="false">
      <alignment horizontal="general" vertical="center" textRotation="0" wrapText="true" indent="0" shrinkToFit="false"/>
      <protection locked="true" hidden="false"/>
    </xf>
    <xf numFmtId="165" fontId="7" fillId="4" borderId="0" xfId="0" applyFont="true" applyBorder="false" applyAlignment="true" applyProtection="false">
      <alignment horizontal="general" vertical="center" textRotation="0" wrapText="true" indent="0" shrinkToFit="false"/>
      <protection locked="true" hidden="false"/>
    </xf>
    <xf numFmtId="164" fontId="7" fillId="2" borderId="0"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FCE5DF"/>
        </patternFill>
      </fill>
    </dxf>
    <dxf>
      <fill>
        <patternFill patternType="solid">
          <fgColor rgb="FF173457"/>
          <bgColor rgb="FF000000"/>
        </patternFill>
      </fill>
    </dxf>
    <dxf>
      <fill>
        <patternFill patternType="solid">
          <bgColor rgb="FF000000"/>
        </patternFill>
      </fill>
    </dxf>
    <dxf>
      <fill>
        <patternFill patternType="solid">
          <fgColor rgb="FF233247"/>
          <bgColor rgb="FF000000"/>
        </patternFill>
      </fill>
    </dxf>
    <dxf>
      <fill>
        <patternFill patternType="solid">
          <fgColor rgb="FFFFFFFF"/>
          <bgColor rgb="FF000000"/>
        </patternFill>
      </fill>
    </dxf>
    <dxf>
      <fill>
        <patternFill patternType="solid">
          <fgColor rgb="FF0049B8"/>
          <bgColor rgb="FF000000"/>
        </patternFill>
      </fill>
    </dxf>
    <dxf>
      <fill>
        <patternFill patternType="solid">
          <fgColor rgb="FFFFF2C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3A9"/>
      <rgbColor rgb="FF808080"/>
      <rgbColor rgb="FF9999FF"/>
      <rgbColor rgb="FF993366"/>
      <rgbColor rgb="FFFFF2CF"/>
      <rgbColor rgb="FFEEF4FD"/>
      <rgbColor rgb="FF660066"/>
      <rgbColor rgb="FFFF8080"/>
      <rgbColor rgb="FF0049B8"/>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E5DF"/>
      <rgbColor rgb="FF3366FF"/>
      <rgbColor rgb="FF33CCCC"/>
      <rgbColor rgb="FF99CC00"/>
      <rgbColor rgb="FFFFCC00"/>
      <rgbColor rgb="FFFF9900"/>
      <rgbColor rgb="FFFF6600"/>
      <rgbColor rgb="FF666699"/>
      <rgbColor rgb="FF7495BB"/>
      <rgbColor rgb="FF173457"/>
      <rgbColor rgb="FF339966"/>
      <rgbColor rgb="FF003300"/>
      <rgbColor rgb="FF333300"/>
      <rgbColor rgb="FF993300"/>
      <rgbColor rgb="FF993366"/>
      <rgbColor rgb="FF333399"/>
      <rgbColor rgb="FF23324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www.arcgis.com/sharing/rest/content/items/29627d7c051a47dc8ce71b4484531ab3/info/metadata/metadata.xml?format=default&amp;output=html" TargetMode="External"/><Relationship Id="rId2" Type="http://schemas.openxmlformats.org/officeDocument/2006/relationships/hyperlink" Target="https://logis.loudoun.gov/weblogis/" TargetMode="External"/><Relationship Id="rId3" Type="http://schemas.openxmlformats.org/officeDocument/2006/relationships/hyperlink" Target="https://www.loudoun.gov/6201/Zoning-Ordinance---Frequently-Asked-Ques" TargetMode="External"/><Relationship Id="rId4" Type="http://schemas.openxmlformats.org/officeDocument/2006/relationships/hyperlink" Target="https://www.pwcva.gov/department/planning-office/land-development-faqs" TargetMode="External"/><Relationship Id="rId5" Type="http://schemas.openxmlformats.org/officeDocument/2006/relationships/hyperlink" Target="https://www.pwcva.gov/department/zoning-administration/zoning-office" TargetMode="External"/><Relationship Id="rId6" Type="http://schemas.openxmlformats.org/officeDocument/2006/relationships/hyperlink" Target="https://gisdata.deq.virginia.gov/arcgis/rest/services/public/EDMA/MapServer" TargetMode="External"/><Relationship Id="rId7"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7B3A9"/>
    <pageSetUpPr fitToPage="true"/>
  </sheetPr>
  <dimension ref="A2:F34"/>
  <sheetViews>
    <sheetView showFormulas="false" showGridLines="false" showRowColHeaders="true" showZeros="true" rightToLeft="false" tabSelected="true" showOutlineSymbols="true" defaultGridColor="true" view="normal" topLeftCell="A1" colorId="64" zoomScale="85" zoomScaleNormal="85"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29"/>
    <col collapsed="false" customWidth="true" hidden="false" outlineLevel="0" max="6" min="2" style="0" width="24"/>
  </cols>
  <sheetData>
    <row r="2" customFormat="false" ht="31.5" hidden="false" customHeight="true" outlineLevel="0" collapsed="false">
      <c r="A2" s="1" t="s">
        <v>0</v>
      </c>
      <c r="B2" s="1"/>
      <c r="C2" s="1"/>
      <c r="D2" s="1"/>
      <c r="E2" s="1"/>
      <c r="F2" s="1"/>
    </row>
    <row r="4" customFormat="false" ht="24" hidden="false" customHeight="true" outlineLevel="0" collapsed="false">
      <c r="A4" s="2" t="s">
        <v>1</v>
      </c>
      <c r="B4" s="2"/>
      <c r="C4" s="2"/>
      <c r="D4" s="2"/>
      <c r="E4" s="2"/>
      <c r="F4" s="2"/>
    </row>
    <row r="6" customFormat="false" ht="21.75" hidden="false" customHeight="true" outlineLevel="0" collapsed="false">
      <c r="A6" s="3" t="s">
        <v>2</v>
      </c>
      <c r="B6" s="3"/>
      <c r="C6" s="3"/>
      <c r="D6" s="3"/>
      <c r="E6" s="3"/>
      <c r="F6" s="3"/>
    </row>
    <row r="7" customFormat="false" ht="51" hidden="false" customHeight="true" outlineLevel="0" collapsed="false">
      <c r="A7" s="4" t="s">
        <v>3</v>
      </c>
      <c r="B7" s="4"/>
      <c r="C7" s="4"/>
      <c r="D7" s="4"/>
      <c r="E7" s="4"/>
      <c r="F7" s="4"/>
    </row>
    <row r="9" customFormat="false" ht="21.75" hidden="false" customHeight="true" outlineLevel="0" collapsed="false">
      <c r="A9" s="3" t="s">
        <v>4</v>
      </c>
      <c r="B9" s="3"/>
      <c r="C9" s="3"/>
      <c r="D9" s="3"/>
      <c r="E9" s="3"/>
      <c r="F9" s="3"/>
    </row>
    <row r="10" customFormat="false" ht="64.5" hidden="false" customHeight="true" outlineLevel="0" collapsed="false">
      <c r="A10" s="4" t="s">
        <v>5</v>
      </c>
      <c r="B10" s="4"/>
      <c r="C10" s="4"/>
      <c r="D10" s="4"/>
      <c r="E10" s="4"/>
      <c r="F10" s="4"/>
    </row>
    <row r="13" customFormat="false" ht="21.75" hidden="false" customHeight="true" outlineLevel="0" collapsed="false">
      <c r="A13" s="3" t="s">
        <v>6</v>
      </c>
      <c r="B13" s="3"/>
      <c r="C13" s="3"/>
      <c r="D13" s="3"/>
      <c r="E13" s="3"/>
      <c r="F13" s="3"/>
    </row>
    <row r="14" customFormat="false" ht="51" hidden="false" customHeight="true" outlineLevel="0" collapsed="false">
      <c r="A14" s="4" t="s">
        <v>7</v>
      </c>
      <c r="B14" s="4"/>
      <c r="C14" s="4"/>
      <c r="D14" s="4"/>
      <c r="E14" s="4"/>
      <c r="F14" s="4"/>
    </row>
    <row r="17" customFormat="false" ht="21.75" hidden="false" customHeight="true" outlineLevel="0" collapsed="false">
      <c r="A17" s="3" t="s">
        <v>8</v>
      </c>
      <c r="B17" s="3"/>
      <c r="C17" s="3"/>
      <c r="D17" s="3"/>
      <c r="E17" s="3"/>
      <c r="F17" s="3"/>
    </row>
    <row r="18" customFormat="false" ht="51" hidden="false" customHeight="true" outlineLevel="0" collapsed="false">
      <c r="A18" s="4" t="s">
        <v>9</v>
      </c>
      <c r="B18" s="4"/>
      <c r="C18" s="4"/>
      <c r="D18" s="4"/>
      <c r="E18" s="4"/>
      <c r="F18" s="4"/>
    </row>
    <row r="21" customFormat="false" ht="21.75" hidden="false" customHeight="true" outlineLevel="0" collapsed="false">
      <c r="A21" s="3" t="s">
        <v>10</v>
      </c>
      <c r="B21" s="3"/>
      <c r="C21" s="3"/>
      <c r="D21" s="3"/>
      <c r="E21" s="3"/>
      <c r="F21" s="3"/>
    </row>
    <row r="22" customFormat="false" ht="64.5" hidden="false" customHeight="true" outlineLevel="0" collapsed="false">
      <c r="A22" s="4" t="s">
        <v>11</v>
      </c>
      <c r="B22" s="4"/>
      <c r="C22" s="4"/>
      <c r="D22" s="4"/>
      <c r="E22" s="4"/>
      <c r="F22" s="4"/>
    </row>
    <row r="25" customFormat="false" ht="21.75" hidden="false" customHeight="true" outlineLevel="0" collapsed="false">
      <c r="A25" s="3" t="s">
        <v>12</v>
      </c>
      <c r="B25" s="3"/>
      <c r="C25" s="3"/>
      <c r="D25" s="3"/>
      <c r="E25" s="3"/>
      <c r="F25" s="3"/>
    </row>
    <row r="26" customFormat="false" ht="51" hidden="false" customHeight="true" outlineLevel="0" collapsed="false">
      <c r="A26" s="4" t="s">
        <v>13</v>
      </c>
      <c r="B26" s="4"/>
      <c r="C26" s="4"/>
      <c r="D26" s="4"/>
      <c r="E26" s="4"/>
      <c r="F26" s="4"/>
    </row>
    <row r="29" customFormat="false" ht="21.75" hidden="false" customHeight="true" outlineLevel="0" collapsed="false">
      <c r="A29" s="3" t="s">
        <v>14</v>
      </c>
      <c r="B29" s="3"/>
      <c r="C29" s="3"/>
      <c r="D29" s="3"/>
      <c r="E29" s="3"/>
      <c r="F29" s="3"/>
    </row>
    <row r="30" customFormat="false" ht="51" hidden="false" customHeight="true" outlineLevel="0" collapsed="false">
      <c r="A30" s="4" t="s">
        <v>15</v>
      </c>
      <c r="B30" s="4"/>
      <c r="C30" s="4"/>
      <c r="D30" s="4"/>
      <c r="E30" s="4"/>
      <c r="F30" s="4"/>
    </row>
    <row r="33" customFormat="false" ht="21.75" hidden="false" customHeight="true" outlineLevel="0" collapsed="false">
      <c r="A33" s="3" t="s">
        <v>16</v>
      </c>
      <c r="B33" s="3"/>
      <c r="C33" s="3"/>
      <c r="D33" s="3"/>
      <c r="E33" s="3"/>
      <c r="F33" s="3"/>
    </row>
    <row r="34" customFormat="false" ht="51" hidden="false" customHeight="true" outlineLevel="0" collapsed="false">
      <c r="A34" s="4" t="s">
        <v>17</v>
      </c>
      <c r="B34" s="4"/>
      <c r="C34" s="4"/>
      <c r="D34" s="4"/>
      <c r="E34" s="4"/>
      <c r="F34" s="4"/>
    </row>
  </sheetData>
  <mergeCells count="18">
    <mergeCell ref="A2:F2"/>
    <mergeCell ref="A4:F4"/>
    <mergeCell ref="A6:F6"/>
    <mergeCell ref="A7:F7"/>
    <mergeCell ref="A9:F9"/>
    <mergeCell ref="A10:F10"/>
    <mergeCell ref="A13:F13"/>
    <mergeCell ref="A14:F14"/>
    <mergeCell ref="A17:F17"/>
    <mergeCell ref="A18:F18"/>
    <mergeCell ref="A21:F21"/>
    <mergeCell ref="A22:F22"/>
    <mergeCell ref="A25:F25"/>
    <mergeCell ref="A26:F26"/>
    <mergeCell ref="A29:F29"/>
    <mergeCell ref="A30:F30"/>
    <mergeCell ref="A33:F33"/>
    <mergeCell ref="A34:F34"/>
  </mergeCells>
  <printOptions headings="false" gridLines="false" gridLinesSet="true" horizontalCentered="true" verticalCentered="false"/>
  <pageMargins left="0.25" right="0.25" top="0.3" bottom="0.3" header="0.511811023622047" footer="0.5"/>
  <pageSetup paperSize="8" scale="100" fitToWidth="1" fitToHeight="1" pageOrder="downThenOver" orientation="landscape" blackAndWhite="false" draft="false" cellComments="none" horizontalDpi="300" verticalDpi="300" copies="1"/>
  <headerFooter differentFirst="false" differentOddEven="false">
    <oddHeader/>
    <oddFooter>&amp;C&amp;9 NextAutomation | Virginia IOS evidence guide | September 28, 2026</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49B8"/>
    <pageSetUpPr fitToPage="true"/>
  </sheetPr>
  <dimension ref="A2:F3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1"/>
    <col collapsed="false" customWidth="true" hidden="false" outlineLevel="0" max="2" min="2" style="0" width="29"/>
    <col collapsed="false" customWidth="true" hidden="false" outlineLevel="0" max="3" min="3" style="0" width="14"/>
    <col collapsed="false" customWidth="true" hidden="false" outlineLevel="0" max="4" min="4" style="0" width="20"/>
    <col collapsed="false" customWidth="true" hidden="false" outlineLevel="0" max="5" min="5" style="0" width="15"/>
    <col collapsed="false" customWidth="true" hidden="false" outlineLevel="0" max="6" min="6" style="0" width="59"/>
  </cols>
  <sheetData>
    <row r="2" customFormat="false" ht="31.5" hidden="false" customHeight="true" outlineLevel="0" collapsed="false">
      <c r="A2" s="1" t="s">
        <v>18</v>
      </c>
      <c r="B2" s="1"/>
      <c r="C2" s="1"/>
      <c r="D2" s="1"/>
      <c r="E2" s="1"/>
      <c r="F2" s="1"/>
    </row>
    <row r="3" customFormat="false" ht="24" hidden="false" customHeight="true" outlineLevel="0" collapsed="false">
      <c r="A3" s="5" t="s">
        <v>19</v>
      </c>
      <c r="B3" s="5"/>
      <c r="C3" s="5"/>
      <c r="D3" s="5"/>
      <c r="E3" s="5"/>
      <c r="F3" s="5"/>
    </row>
    <row r="4" customFormat="false" ht="33.75" hidden="false" customHeight="true" outlineLevel="0" collapsed="false">
      <c r="A4" s="6" t="s">
        <v>20</v>
      </c>
      <c r="B4" s="7" t="str">
        <f aca="false">IF(AND(B22="VALID AREA INPUTS",B23="GEOMETRY DOCUMENTED",B24="LOCAL EVIDENCE DOCUMENTED"),"HUMAN REVIEW REQUIRED","REQUEST EVIDENCE")</f>
        <v>REQUEST EVIDENCE</v>
      </c>
      <c r="C4" s="7"/>
      <c r="D4" s="7"/>
      <c r="E4" s="5" t="s">
        <v>21</v>
      </c>
      <c r="F4" s="5"/>
    </row>
    <row r="5" customFormat="false" ht="33.75" hidden="false" customHeight="true" outlineLevel="0" collapsed="false">
      <c r="A5" s="6" t="s">
        <v>22</v>
      </c>
      <c r="B5" s="8" t="str">
        <f aca="false">IF(AND(B22="VALID AREA INPUTS",OR(B23="GEOMETRY DOCUMENTED",B23="TEACHING ASSUMPTIONS ONLY")),B15-B16-B17,"UNAVAILABLE")</f>
        <v>UNAVAILABLE</v>
      </c>
      <c r="C5" s="9" t="s">
        <v>23</v>
      </c>
      <c r="D5" s="10" t="s">
        <v>24</v>
      </c>
      <c r="E5" s="10"/>
      <c r="F5" s="10"/>
    </row>
    <row r="6" customFormat="false" ht="31.5" hidden="false" customHeight="true" outlineLevel="0" collapsed="false">
      <c r="A6" s="6" t="s">
        <v>25</v>
      </c>
      <c r="B6" s="4" t="str">
        <f aca="false">IF(B4="HUMAN REVIEW REQUIRED","Review the cited evidence. This workbook produces no suitability or investment conclusion.",IF(B9="SYN-VA-001","Synthetic arithmetic only. Permitted use, access and operating evidence remain unresolved.","Resolve the evidence fields below. A no-match result does not establish absence."))</f>
        <v>Resolve the evidence fields below. A no-match result does not establish absence.</v>
      </c>
      <c r="C6" s="4"/>
      <c r="D6" s="4"/>
      <c r="E6" s="4"/>
      <c r="F6" s="4"/>
    </row>
    <row r="8" customFormat="false" ht="30" hidden="false" customHeight="true" outlineLevel="0" collapsed="false">
      <c r="A8" s="11" t="s">
        <v>26</v>
      </c>
      <c r="B8" s="11" t="s">
        <v>27</v>
      </c>
      <c r="C8" s="11" t="s">
        <v>28</v>
      </c>
      <c r="D8" s="11" t="s">
        <v>29</v>
      </c>
      <c r="E8" s="11" t="s">
        <v>30</v>
      </c>
      <c r="F8" s="11" t="s">
        <v>31</v>
      </c>
    </row>
    <row r="9" customFormat="false" ht="30.75" hidden="false" customHeight="true" outlineLevel="0" collapsed="false">
      <c r="A9" s="9" t="s">
        <v>32</v>
      </c>
      <c r="B9" s="12"/>
      <c r="C9" s="9" t="s">
        <v>33</v>
      </c>
      <c r="D9" s="9"/>
      <c r="E9" s="13"/>
      <c r="F9" s="9" t="s">
        <v>34</v>
      </c>
    </row>
    <row r="10" customFormat="false" ht="30.75" hidden="false" customHeight="true" outlineLevel="0" collapsed="false">
      <c r="A10" s="9" t="s">
        <v>35</v>
      </c>
      <c r="B10" s="12"/>
      <c r="C10" s="9" t="s">
        <v>33</v>
      </c>
      <c r="D10" s="9"/>
      <c r="E10" s="13"/>
      <c r="F10" s="9" t="s">
        <v>36</v>
      </c>
    </row>
    <row r="11" customFormat="false" ht="30.75" hidden="false" customHeight="true" outlineLevel="0" collapsed="false">
      <c r="A11" s="9" t="s">
        <v>37</v>
      </c>
      <c r="B11" s="12"/>
      <c r="C11" s="9" t="s">
        <v>33</v>
      </c>
      <c r="D11" s="9"/>
      <c r="E11" s="13"/>
      <c r="F11" s="9" t="s">
        <v>38</v>
      </c>
    </row>
    <row r="12" customFormat="false" ht="30.75" hidden="false" customHeight="true" outlineLevel="0" collapsed="false">
      <c r="A12" s="9" t="s">
        <v>39</v>
      </c>
      <c r="B12" s="14"/>
      <c r="C12" s="9" t="s">
        <v>40</v>
      </c>
      <c r="D12" s="9"/>
      <c r="E12" s="13"/>
      <c r="F12" s="9" t="s">
        <v>41</v>
      </c>
    </row>
    <row r="14" customFormat="false" ht="30" hidden="false" customHeight="true" outlineLevel="0" collapsed="false">
      <c r="A14" s="11" t="s">
        <v>42</v>
      </c>
      <c r="B14" s="11" t="s">
        <v>43</v>
      </c>
      <c r="C14" s="11" t="s">
        <v>44</v>
      </c>
      <c r="D14" s="11" t="s">
        <v>29</v>
      </c>
      <c r="E14" s="11" t="s">
        <v>30</v>
      </c>
      <c r="F14" s="11" t="s">
        <v>31</v>
      </c>
    </row>
    <row r="15" customFormat="false" ht="30.75" hidden="false" customHeight="true" outlineLevel="0" collapsed="false">
      <c r="A15" s="9" t="s">
        <v>45</v>
      </c>
      <c r="B15" s="15"/>
      <c r="C15" s="9" t="s">
        <v>23</v>
      </c>
      <c r="D15" s="12"/>
      <c r="E15" s="14"/>
      <c r="F15" s="9" t="s">
        <v>46</v>
      </c>
    </row>
    <row r="16" customFormat="false" ht="30.75" hidden="false" customHeight="true" outlineLevel="0" collapsed="false">
      <c r="A16" s="9" t="s">
        <v>47</v>
      </c>
      <c r="B16" s="15"/>
      <c r="C16" s="9" t="s">
        <v>23</v>
      </c>
      <c r="D16" s="12"/>
      <c r="E16" s="14"/>
      <c r="F16" s="9" t="s">
        <v>48</v>
      </c>
    </row>
    <row r="17" customFormat="false" ht="30.75" hidden="false" customHeight="true" outlineLevel="0" collapsed="false">
      <c r="A17" s="9" t="s">
        <v>49</v>
      </c>
      <c r="B17" s="15"/>
      <c r="C17" s="9" t="s">
        <v>23</v>
      </c>
      <c r="D17" s="12"/>
      <c r="E17" s="14"/>
      <c r="F17" s="9" t="s">
        <v>50</v>
      </c>
    </row>
    <row r="18" customFormat="false" ht="40.5" hidden="false" customHeight="true" outlineLevel="0" collapsed="false">
      <c r="A18" s="9" t="s">
        <v>51</v>
      </c>
      <c r="B18" s="12" t="s">
        <v>52</v>
      </c>
      <c r="C18" s="9" t="s">
        <v>53</v>
      </c>
      <c r="D18" s="12"/>
      <c r="E18" s="14"/>
      <c r="F18" s="9" t="s">
        <v>54</v>
      </c>
    </row>
    <row r="19" customFormat="false" ht="40.5" hidden="false" customHeight="true" outlineLevel="0" collapsed="false">
      <c r="A19" s="9" t="s">
        <v>55</v>
      </c>
      <c r="B19" s="12" t="s">
        <v>52</v>
      </c>
      <c r="C19" s="9" t="s">
        <v>53</v>
      </c>
      <c r="D19" s="12"/>
      <c r="E19" s="14"/>
      <c r="F19" s="9" t="s">
        <v>56</v>
      </c>
    </row>
    <row r="22" customFormat="false" ht="25.5" hidden="false" customHeight="true" outlineLevel="0" collapsed="false">
      <c r="A22" s="6" t="s">
        <v>57</v>
      </c>
      <c r="B22" s="16" t="str">
        <f aca="false">IF(COUNT(B15:B17)&lt;&gt;3,"MISSING OR NONNUMERIC AREA INPUT",IF(OR(B15&lt;=0,B16&lt;0,B17&lt;0,B16+B17&gt;B15),"INVALID AREA INPUT","VALID AREA INPUTS"))</f>
        <v>MISSING OR NONNUMERIC AREA INPUT</v>
      </c>
      <c r="C22" s="16"/>
      <c r="D22" s="16"/>
      <c r="E22" s="16"/>
      <c r="F22" s="16"/>
    </row>
    <row r="23" customFormat="false" ht="25.5" hidden="false" customHeight="true" outlineLevel="0" collapsed="false">
      <c r="A23" s="6" t="s">
        <v>58</v>
      </c>
      <c r="B23" s="16" t="str">
        <f aca="false">IF(AND(B9="SYN-VA-001",B18="ASSUMED FOR TEACHING",B19="SYNTHETIC ONLY"),"TEACHING ASSUMPTIONS ONLY",IF(OR(B18&lt;&gt;"DOCUMENTED",B19&lt;&gt;"DOCUMENTED"),"REQUEST BOUNDARY / NON-OVERLAP EVIDENCE",IF(OR(COUNTBLANK(D15:D19)&gt;0,COUNT(E15:E19)&lt;&gt;5,NOT(ISNUMBER(B12))),"ADD SOURCE IDS AND DATES",IF(OR(MIN(E15:E19)&lt;=0,MAX(E15:E19)&gt;B12),"REVIEW EVIDENCE DATES","GEOMETRY DOCUMENTED"))))</f>
        <v>REQUEST BOUNDARY / NON-OVERLAP EVIDENCE</v>
      </c>
      <c r="C23" s="16"/>
      <c r="D23" s="16"/>
      <c r="E23" s="16"/>
      <c r="F23" s="16"/>
    </row>
    <row r="24" customFormat="false" ht="25.5" hidden="false" customHeight="true" outlineLevel="0" collapsed="false">
      <c r="A24" s="6" t="s">
        <v>59</v>
      </c>
      <c r="B24" s="16" t="str">
        <f aca="false">IF(COUNTIF(B28:B32,"DOCUMENTED")&lt;&gt;5,"REQUEST LOCAL / OPERATING EVIDENCE",IF(OR(COUNTBLANK(D28:D32)&gt;0,COUNT(E28:E32)&lt;&gt;5,NOT(ISNUMBER(B12))),"ADD GATE SOURCE IDS AND DATES",IF(OR(MIN(E28:E32)&lt;=0,MAX(E28:E32)&gt;B12),"REVIEW GATE EVIDENCE DATES","LOCAL EVIDENCE DOCUMENTED")))</f>
        <v>REQUEST LOCAL / OPERATING EVIDENCE</v>
      </c>
      <c r="C24" s="16"/>
      <c r="D24" s="16"/>
      <c r="E24" s="16"/>
      <c r="F24" s="16"/>
    </row>
    <row r="27" customFormat="false" ht="30" hidden="false" customHeight="true" outlineLevel="0" collapsed="false">
      <c r="A27" s="11" t="s">
        <v>60</v>
      </c>
      <c r="B27" s="11" t="s">
        <v>61</v>
      </c>
      <c r="C27" s="11" t="s">
        <v>62</v>
      </c>
      <c r="D27" s="11" t="s">
        <v>29</v>
      </c>
      <c r="E27" s="11" t="s">
        <v>30</v>
      </c>
      <c r="F27" s="11" t="s">
        <v>63</v>
      </c>
    </row>
    <row r="28" customFormat="false" ht="40.5" hidden="false" customHeight="true" outlineLevel="0" collapsed="false">
      <c r="A28" s="9" t="s">
        <v>64</v>
      </c>
      <c r="B28" s="12" t="s">
        <v>52</v>
      </c>
      <c r="C28" s="9" t="s">
        <v>53</v>
      </c>
      <c r="D28" s="12"/>
      <c r="E28" s="14"/>
      <c r="F28" s="9" t="s">
        <v>65</v>
      </c>
    </row>
    <row r="29" customFormat="false" ht="40.5" hidden="false" customHeight="true" outlineLevel="0" collapsed="false">
      <c r="A29" s="9" t="s">
        <v>66</v>
      </c>
      <c r="B29" s="12" t="s">
        <v>52</v>
      </c>
      <c r="C29" s="9" t="s">
        <v>53</v>
      </c>
      <c r="D29" s="12"/>
      <c r="E29" s="14"/>
      <c r="F29" s="9" t="s">
        <v>67</v>
      </c>
    </row>
    <row r="30" customFormat="false" ht="40.5" hidden="false" customHeight="true" outlineLevel="0" collapsed="false">
      <c r="A30" s="9" t="s">
        <v>68</v>
      </c>
      <c r="B30" s="12" t="s">
        <v>52</v>
      </c>
      <c r="C30" s="9" t="s">
        <v>53</v>
      </c>
      <c r="D30" s="12"/>
      <c r="E30" s="14"/>
      <c r="F30" s="9" t="s">
        <v>69</v>
      </c>
    </row>
    <row r="31" customFormat="false" ht="40.5" hidden="false" customHeight="true" outlineLevel="0" collapsed="false">
      <c r="A31" s="9" t="s">
        <v>70</v>
      </c>
      <c r="B31" s="12" t="s">
        <v>52</v>
      </c>
      <c r="C31" s="9" t="s">
        <v>53</v>
      </c>
      <c r="D31" s="12"/>
      <c r="E31" s="14"/>
      <c r="F31" s="9" t="s">
        <v>71</v>
      </c>
    </row>
    <row r="32" customFormat="false" ht="40.5" hidden="false" customHeight="true" outlineLevel="0" collapsed="false">
      <c r="A32" s="9" t="s">
        <v>72</v>
      </c>
      <c r="B32" s="12" t="s">
        <v>52</v>
      </c>
      <c r="C32" s="9" t="s">
        <v>53</v>
      </c>
      <c r="D32" s="12"/>
      <c r="E32" s="14"/>
      <c r="F32" s="9" t="s">
        <v>73</v>
      </c>
    </row>
    <row r="34" customFormat="false" ht="30.75" hidden="false" customHeight="true" outlineLevel="0" collapsed="false">
      <c r="A34" s="4" t="s">
        <v>74</v>
      </c>
      <c r="B34" s="4"/>
      <c r="C34" s="4"/>
      <c r="D34" s="4"/>
      <c r="E34" s="4"/>
      <c r="F34" s="4"/>
    </row>
    <row r="35" customFormat="false" ht="30.75" hidden="false" customHeight="true" outlineLevel="0" collapsed="false">
      <c r="A35" s="4" t="s">
        <v>75</v>
      </c>
      <c r="B35" s="4"/>
      <c r="C35" s="4"/>
      <c r="D35" s="4"/>
      <c r="E35" s="4"/>
      <c r="F35" s="4"/>
    </row>
    <row r="36" customFormat="false" ht="30.75" hidden="false" customHeight="true" outlineLevel="0" collapsed="false">
      <c r="A36" s="4" t="s">
        <v>76</v>
      </c>
      <c r="B36" s="4"/>
      <c r="C36" s="4"/>
      <c r="D36" s="4"/>
      <c r="E36" s="4"/>
      <c r="F36" s="4"/>
    </row>
  </sheetData>
  <mergeCells count="12">
    <mergeCell ref="A2:F2"/>
    <mergeCell ref="A3:F3"/>
    <mergeCell ref="B4:D4"/>
    <mergeCell ref="E4:F4"/>
    <mergeCell ref="D5:F5"/>
    <mergeCell ref="B6:F6"/>
    <mergeCell ref="B22:F22"/>
    <mergeCell ref="B23:F23"/>
    <mergeCell ref="B24:F24"/>
    <mergeCell ref="A34:F34"/>
    <mergeCell ref="A35:F35"/>
    <mergeCell ref="A36:F36"/>
  </mergeCells>
  <conditionalFormatting sqref="B4">
    <cfRule type="expression" priority="2" aboveAverage="0" equalAverage="0" bottom="0" percent="0" rank="0" text="" dxfId="0">
      <formula>B4="REQUEST EVIDENCE"</formula>
    </cfRule>
  </conditionalFormatting>
  <conditionalFormatting sqref="B22:F22">
    <cfRule type="expression" priority="3" aboveAverage="0" equalAverage="0" bottom="0" percent="0" rank="0" text="" dxfId="0">
      <formula>$B$22&lt;&gt;"VALID AREA INPUTS"</formula>
    </cfRule>
  </conditionalFormatting>
  <conditionalFormatting sqref="B18:B19">
    <cfRule type="expression" priority="4" aboveAverage="0" equalAverage="0" bottom="0" percent="0" rank="0" text="" dxfId="0">
      <formula>OR(B18="UNRESOLVED",B18="NO MATCH",B18="CONFLICT")</formula>
    </cfRule>
  </conditionalFormatting>
  <conditionalFormatting sqref="B28:B32">
    <cfRule type="expression" priority="5" aboveAverage="0" equalAverage="0" bottom="0" percent="0" rank="0" text="" dxfId="0">
      <formula>B28&lt;&gt;"DOCUMENTED"</formula>
    </cfRule>
  </conditionalFormatting>
  <dataValidations count="5">
    <dataValidation allowBlank="true" error="Enter zero or a positive numeric acreage. Gross area must exceed zero." errorStyle="stop" errorTitle="Use acres as a number" operator="greaterThanOrEqual" prompt="Use acres. Leave missing evidence blank. Do not turn a missing input into zero." promptTitle="Area input" showDropDown="false" showErrorMessage="true" showInputMessage="true" sqref="B15:B17" type="decimal">
      <formula1>0</formula1>
      <formula2>0</formula2>
    </dataValidation>
    <dataValidation allowBlank="false" error="Select an evidence state from the list." errorStyle="stop" operator="between" showDropDown="false" showErrorMessage="true" showInputMessage="false" sqref="B18" type="list">
      <formula1>"UNRESOLVED,DOCUMENTED,NO MATCH,CONFLICT,ASSUMED FOR TEACHING"</formula1>
      <formula2>0</formula2>
    </dataValidation>
    <dataValidation allowBlank="false" error="Select an evidence state from the list." errorStyle="stop" operator="between" showDropDown="false" showErrorMessage="true" showInputMessage="false" sqref="B19" type="list">
      <formula1>"UNRESOLVED,DOCUMENTED,NO MATCH,CONFLICT,SYNTHETIC ONLY"</formula1>
      <formula2>0</formula2>
    </dataValidation>
    <dataValidation allowBlank="false" error="Select an evidence state from the list." errorStyle="stop" operator="between" showDropDown="false" showErrorMessage="true" showInputMessage="false" sqref="B28:B32" type="list">
      <formula1>"UNRESOLVED,DOCUMENTED,NO MATCH,CONFLICT"</formula1>
      <formula2>0</formula2>
    </dataValidation>
    <dataValidation allowBlank="true" error="Enter a date, or leave blank if the source date is unknown." errorStyle="stop" operator="between" showDropDown="false" showErrorMessage="true" showInputMessage="false" sqref="B12 E15:E19 E28:E32" type="date">
      <formula1>DATE(1900,1,1)</formula1>
      <formula2>DATE(2100,12,31)</formula2>
    </dataValidation>
  </dataValidations>
  <printOptions headings="false" gridLines="false" gridLinesSet="true" horizontalCentered="true" verticalCentered="false"/>
  <pageMargins left="0.25" right="0.25" top="0.3" bottom="0.3" header="0.511811023622047" footer="0.5"/>
  <pageSetup paperSize="8" scale="100" fitToWidth="1" fitToHeight="1" pageOrder="downThenOver" orientation="landscape" blackAndWhite="false" draft="false" cellComments="none" horizontalDpi="300" verticalDpi="300" copies="1"/>
  <headerFooter differentFirst="false" differentOddEven="false">
    <oddHeader/>
    <oddFooter>&amp;C&amp;9 NextAutomation | Virginia IOS evidence guide | September 28, 2026</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495BB"/>
    <pageSetUpPr fitToPage="true"/>
  </sheetPr>
  <dimension ref="A2:F36"/>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31"/>
    <col collapsed="false" customWidth="true" hidden="false" outlineLevel="0" max="2" min="2" style="0" width="29"/>
    <col collapsed="false" customWidth="true" hidden="false" outlineLevel="0" max="3" min="3" style="0" width="14"/>
    <col collapsed="false" customWidth="true" hidden="false" outlineLevel="0" max="4" min="4" style="0" width="20"/>
    <col collapsed="false" customWidth="true" hidden="false" outlineLevel="0" max="5" min="5" style="0" width="15"/>
    <col collapsed="false" customWidth="true" hidden="false" outlineLevel="0" max="6" min="6" style="0" width="59"/>
  </cols>
  <sheetData>
    <row r="2" customFormat="false" ht="31.5" hidden="false" customHeight="true" outlineLevel="0" collapsed="false">
      <c r="A2" s="1" t="s">
        <v>77</v>
      </c>
      <c r="B2" s="1"/>
      <c r="C2" s="1"/>
      <c r="D2" s="1"/>
      <c r="E2" s="1"/>
      <c r="F2" s="1"/>
    </row>
    <row r="3" customFormat="false" ht="24" hidden="false" customHeight="true" outlineLevel="0" collapsed="false">
      <c r="A3" s="5" t="s">
        <v>78</v>
      </c>
      <c r="B3" s="5"/>
      <c r="C3" s="5"/>
      <c r="D3" s="5"/>
      <c r="E3" s="5"/>
      <c r="F3" s="5"/>
    </row>
    <row r="4" customFormat="false" ht="33.75" hidden="false" customHeight="true" outlineLevel="0" collapsed="false">
      <c r="A4" s="6" t="s">
        <v>20</v>
      </c>
      <c r="B4" s="7" t="str">
        <f aca="false">IF(AND(B22="VALID AREA INPUTS",B23="GEOMETRY DOCUMENTED",B24="LOCAL EVIDENCE DOCUMENTED"),"HUMAN REVIEW REQUIRED","REQUEST EVIDENCE")</f>
        <v>REQUEST EVIDENCE</v>
      </c>
      <c r="C4" s="7"/>
      <c r="D4" s="7"/>
      <c r="E4" s="5" t="s">
        <v>21</v>
      </c>
      <c r="F4" s="5"/>
    </row>
    <row r="5" customFormat="false" ht="33.75" hidden="false" customHeight="true" outlineLevel="0" collapsed="false">
      <c r="A5" s="6" t="s">
        <v>22</v>
      </c>
      <c r="B5" s="8" t="n">
        <f aca="false">IF(AND(B22="VALID AREA INPUTS",OR(B23="GEOMETRY DOCUMENTED",B23="TEACHING ASSUMPTIONS ONLY")),B15-B16-B17,"UNAVAILABLE")</f>
        <v>9</v>
      </c>
      <c r="C5" s="9" t="s">
        <v>23</v>
      </c>
      <c r="D5" s="10" t="s">
        <v>24</v>
      </c>
      <c r="E5" s="10"/>
      <c r="F5" s="10"/>
    </row>
    <row r="6" customFormat="false" ht="31.5" hidden="false" customHeight="true" outlineLevel="0" collapsed="false">
      <c r="A6" s="6" t="s">
        <v>25</v>
      </c>
      <c r="B6" s="4" t="str">
        <f aca="false">IF(B4="HUMAN REVIEW REQUIRED","Review the cited evidence. This workbook produces no suitability or investment conclusion.",IF(B9="SYN-VA-001","Synthetic arithmetic only. Permitted use, access and operating evidence remain unresolved.","Resolve the evidence fields below. A no-match result does not establish absence."))</f>
        <v>Synthetic arithmetic only. Permitted use, access and operating evidence remain unresolved.</v>
      </c>
      <c r="C6" s="4"/>
      <c r="D6" s="4"/>
      <c r="E6" s="4"/>
      <c r="F6" s="4"/>
    </row>
    <row r="8" customFormat="false" ht="30" hidden="false" customHeight="true" outlineLevel="0" collapsed="false">
      <c r="A8" s="11" t="s">
        <v>26</v>
      </c>
      <c r="B8" s="11" t="s">
        <v>27</v>
      </c>
      <c r="C8" s="11" t="s">
        <v>28</v>
      </c>
      <c r="D8" s="11" t="s">
        <v>29</v>
      </c>
      <c r="E8" s="11" t="s">
        <v>30</v>
      </c>
      <c r="F8" s="11" t="s">
        <v>31</v>
      </c>
    </row>
    <row r="9" customFormat="false" ht="30.75" hidden="false" customHeight="true" outlineLevel="0" collapsed="false">
      <c r="A9" s="9" t="s">
        <v>32</v>
      </c>
      <c r="B9" s="12" t="s">
        <v>79</v>
      </c>
      <c r="C9" s="9" t="s">
        <v>33</v>
      </c>
      <c r="D9" s="9" t="s">
        <v>80</v>
      </c>
      <c r="E9" s="13"/>
      <c r="F9" s="9" t="s">
        <v>81</v>
      </c>
    </row>
    <row r="10" customFormat="false" ht="30.75" hidden="false" customHeight="true" outlineLevel="0" collapsed="false">
      <c r="A10" s="9" t="s">
        <v>35</v>
      </c>
      <c r="B10" s="12" t="s">
        <v>82</v>
      </c>
      <c r="C10" s="9" t="s">
        <v>33</v>
      </c>
      <c r="D10" s="9"/>
      <c r="E10" s="13"/>
      <c r="F10" s="9" t="s">
        <v>83</v>
      </c>
    </row>
    <row r="11" customFormat="false" ht="30.75" hidden="false" customHeight="true" outlineLevel="0" collapsed="false">
      <c r="A11" s="9" t="s">
        <v>37</v>
      </c>
      <c r="B11" s="12" t="s">
        <v>84</v>
      </c>
      <c r="C11" s="9" t="s">
        <v>33</v>
      </c>
      <c r="D11" s="9"/>
      <c r="E11" s="13"/>
      <c r="F11" s="9" t="s">
        <v>85</v>
      </c>
    </row>
    <row r="12" customFormat="false" ht="30.75" hidden="false" customHeight="true" outlineLevel="0" collapsed="false">
      <c r="A12" s="9" t="s">
        <v>39</v>
      </c>
      <c r="B12" s="14" t="n">
        <v>46293</v>
      </c>
      <c r="C12" s="9" t="s">
        <v>40</v>
      </c>
      <c r="D12" s="9"/>
      <c r="E12" s="13"/>
      <c r="F12" s="9" t="s">
        <v>41</v>
      </c>
    </row>
    <row r="14" customFormat="false" ht="30" hidden="false" customHeight="true" outlineLevel="0" collapsed="false">
      <c r="A14" s="11" t="s">
        <v>42</v>
      </c>
      <c r="B14" s="11" t="s">
        <v>43</v>
      </c>
      <c r="C14" s="11" t="s">
        <v>44</v>
      </c>
      <c r="D14" s="11" t="s">
        <v>29</v>
      </c>
      <c r="E14" s="11" t="s">
        <v>30</v>
      </c>
      <c r="F14" s="11" t="s">
        <v>31</v>
      </c>
    </row>
    <row r="15" customFormat="false" ht="30.75" hidden="false" customHeight="true" outlineLevel="0" collapsed="false">
      <c r="A15" s="9" t="s">
        <v>45</v>
      </c>
      <c r="B15" s="15" t="n">
        <v>12</v>
      </c>
      <c r="C15" s="9" t="s">
        <v>23</v>
      </c>
      <c r="D15" s="12" t="s">
        <v>80</v>
      </c>
      <c r="E15" s="14"/>
      <c r="F15" s="9" t="s">
        <v>86</v>
      </c>
    </row>
    <row r="16" customFormat="false" ht="30.75" hidden="false" customHeight="true" outlineLevel="0" collapsed="false">
      <c r="A16" s="9" t="s">
        <v>47</v>
      </c>
      <c r="B16" s="15" t="n">
        <v>1</v>
      </c>
      <c r="C16" s="9" t="s">
        <v>23</v>
      </c>
      <c r="D16" s="12" t="s">
        <v>80</v>
      </c>
      <c r="E16" s="14"/>
      <c r="F16" s="9" t="s">
        <v>87</v>
      </c>
    </row>
    <row r="17" customFormat="false" ht="30.75" hidden="false" customHeight="true" outlineLevel="0" collapsed="false">
      <c r="A17" s="9" t="s">
        <v>49</v>
      </c>
      <c r="B17" s="15" t="n">
        <v>2</v>
      </c>
      <c r="C17" s="9" t="s">
        <v>23</v>
      </c>
      <c r="D17" s="12" t="s">
        <v>80</v>
      </c>
      <c r="E17" s="14"/>
      <c r="F17" s="9" t="s">
        <v>88</v>
      </c>
    </row>
    <row r="18" customFormat="false" ht="40.5" hidden="false" customHeight="true" outlineLevel="0" collapsed="false">
      <c r="A18" s="9" t="s">
        <v>51</v>
      </c>
      <c r="B18" s="12" t="s">
        <v>89</v>
      </c>
      <c r="C18" s="9" t="s">
        <v>53</v>
      </c>
      <c r="D18" s="12" t="s">
        <v>80</v>
      </c>
      <c r="E18" s="14"/>
      <c r="F18" s="9" t="s">
        <v>90</v>
      </c>
    </row>
    <row r="19" customFormat="false" ht="40.5" hidden="false" customHeight="true" outlineLevel="0" collapsed="false">
      <c r="A19" s="9" t="s">
        <v>55</v>
      </c>
      <c r="B19" s="12" t="s">
        <v>91</v>
      </c>
      <c r="C19" s="9" t="s">
        <v>53</v>
      </c>
      <c r="D19" s="12" t="s">
        <v>80</v>
      </c>
      <c r="E19" s="14"/>
      <c r="F19" s="9" t="s">
        <v>56</v>
      </c>
    </row>
    <row r="22" customFormat="false" ht="25.5" hidden="false" customHeight="true" outlineLevel="0" collapsed="false">
      <c r="A22" s="6" t="s">
        <v>57</v>
      </c>
      <c r="B22" s="16" t="str">
        <f aca="false">IF(COUNT(B15:B17)&lt;&gt;3,"MISSING OR NONNUMERIC AREA INPUT",IF(OR(B15&lt;=0,B16&lt;0,B17&lt;0,B16+B17&gt;B15),"INVALID AREA INPUT","VALID AREA INPUTS"))</f>
        <v>VALID AREA INPUTS</v>
      </c>
      <c r="C22" s="16"/>
      <c r="D22" s="16"/>
      <c r="E22" s="16"/>
      <c r="F22" s="16"/>
    </row>
    <row r="23" customFormat="false" ht="25.5" hidden="false" customHeight="true" outlineLevel="0" collapsed="false">
      <c r="A23" s="6" t="s">
        <v>58</v>
      </c>
      <c r="B23" s="16" t="str">
        <f aca="false">IF(AND(B9="SYN-VA-001",B18="ASSUMED FOR TEACHING",B19="SYNTHETIC ONLY"),"TEACHING ASSUMPTIONS ONLY",IF(OR(B18&lt;&gt;"DOCUMENTED",B19&lt;&gt;"DOCUMENTED"),"REQUEST BOUNDARY / NON-OVERLAP EVIDENCE",IF(OR(COUNTBLANK(D15:D19)&gt;0,COUNT(E15:E19)&lt;&gt;5,NOT(ISNUMBER(B12))),"ADD SOURCE IDS AND DATES",IF(OR(MIN(E15:E19)&lt;=0,MAX(E15:E19)&gt;B12),"REVIEW EVIDENCE DATES","GEOMETRY DOCUMENTED"))))</f>
        <v>TEACHING ASSUMPTIONS ONLY</v>
      </c>
      <c r="C23" s="16"/>
      <c r="D23" s="16"/>
      <c r="E23" s="16"/>
      <c r="F23" s="16"/>
    </row>
    <row r="24" customFormat="false" ht="25.5" hidden="false" customHeight="true" outlineLevel="0" collapsed="false">
      <c r="A24" s="6" t="s">
        <v>59</v>
      </c>
      <c r="B24" s="16" t="str">
        <f aca="false">IF(COUNTIF(B28:B32,"DOCUMENTED")&lt;&gt;5,"REQUEST LOCAL / OPERATING EVIDENCE",IF(OR(COUNTBLANK(D28:D32)&gt;0,COUNT(E28:E32)&lt;&gt;5,NOT(ISNUMBER(B12))),"ADD GATE SOURCE IDS AND DATES",IF(OR(MIN(E28:E32)&lt;=0,MAX(E28:E32)&gt;B12),"REVIEW GATE EVIDENCE DATES","LOCAL EVIDENCE DOCUMENTED")))</f>
        <v>REQUEST LOCAL / OPERATING EVIDENCE</v>
      </c>
      <c r="C24" s="16"/>
      <c r="D24" s="16"/>
      <c r="E24" s="16"/>
      <c r="F24" s="16"/>
    </row>
    <row r="27" customFormat="false" ht="30" hidden="false" customHeight="true" outlineLevel="0" collapsed="false">
      <c r="A27" s="11" t="s">
        <v>60</v>
      </c>
      <c r="B27" s="11" t="s">
        <v>61</v>
      </c>
      <c r="C27" s="11" t="s">
        <v>62</v>
      </c>
      <c r="D27" s="11" t="s">
        <v>29</v>
      </c>
      <c r="E27" s="11" t="s">
        <v>30</v>
      </c>
      <c r="F27" s="11" t="s">
        <v>63</v>
      </c>
    </row>
    <row r="28" customFormat="false" ht="40.5" hidden="false" customHeight="true" outlineLevel="0" collapsed="false">
      <c r="A28" s="9" t="s">
        <v>64</v>
      </c>
      <c r="B28" s="12" t="s">
        <v>52</v>
      </c>
      <c r="C28" s="9" t="s">
        <v>53</v>
      </c>
      <c r="D28" s="12"/>
      <c r="E28" s="14"/>
      <c r="F28" s="9" t="s">
        <v>65</v>
      </c>
    </row>
    <row r="29" customFormat="false" ht="40.5" hidden="false" customHeight="true" outlineLevel="0" collapsed="false">
      <c r="A29" s="9" t="s">
        <v>66</v>
      </c>
      <c r="B29" s="12" t="s">
        <v>52</v>
      </c>
      <c r="C29" s="9" t="s">
        <v>53</v>
      </c>
      <c r="D29" s="12"/>
      <c r="E29" s="14"/>
      <c r="F29" s="9" t="s">
        <v>67</v>
      </c>
    </row>
    <row r="30" customFormat="false" ht="40.5" hidden="false" customHeight="true" outlineLevel="0" collapsed="false">
      <c r="A30" s="9" t="s">
        <v>68</v>
      </c>
      <c r="B30" s="12" t="s">
        <v>52</v>
      </c>
      <c r="C30" s="9" t="s">
        <v>53</v>
      </c>
      <c r="D30" s="12"/>
      <c r="E30" s="14"/>
      <c r="F30" s="9" t="s">
        <v>69</v>
      </c>
    </row>
    <row r="31" customFormat="false" ht="40.5" hidden="false" customHeight="true" outlineLevel="0" collapsed="false">
      <c r="A31" s="9" t="s">
        <v>70</v>
      </c>
      <c r="B31" s="12" t="s">
        <v>52</v>
      </c>
      <c r="C31" s="9" t="s">
        <v>53</v>
      </c>
      <c r="D31" s="12"/>
      <c r="E31" s="14"/>
      <c r="F31" s="9" t="s">
        <v>71</v>
      </c>
    </row>
    <row r="32" customFormat="false" ht="40.5" hidden="false" customHeight="true" outlineLevel="0" collapsed="false">
      <c r="A32" s="9" t="s">
        <v>72</v>
      </c>
      <c r="B32" s="12" t="s">
        <v>52</v>
      </c>
      <c r="C32" s="9" t="s">
        <v>53</v>
      </c>
      <c r="D32" s="12"/>
      <c r="E32" s="14"/>
      <c r="F32" s="9" t="s">
        <v>73</v>
      </c>
    </row>
    <row r="34" customFormat="false" ht="30.75" hidden="false" customHeight="true" outlineLevel="0" collapsed="false">
      <c r="A34" s="4" t="s">
        <v>74</v>
      </c>
      <c r="B34" s="4"/>
      <c r="C34" s="4"/>
      <c r="D34" s="4"/>
      <c r="E34" s="4"/>
      <c r="F34" s="4"/>
    </row>
    <row r="35" customFormat="false" ht="30.75" hidden="false" customHeight="true" outlineLevel="0" collapsed="false">
      <c r="A35" s="4" t="s">
        <v>75</v>
      </c>
      <c r="B35" s="4"/>
      <c r="C35" s="4"/>
      <c r="D35" s="4"/>
      <c r="E35" s="4"/>
      <c r="F35" s="4"/>
    </row>
    <row r="36" customFormat="false" ht="30.75" hidden="false" customHeight="true" outlineLevel="0" collapsed="false">
      <c r="A36" s="4" t="s">
        <v>76</v>
      </c>
      <c r="B36" s="4"/>
      <c r="C36" s="4"/>
      <c r="D36" s="4"/>
      <c r="E36" s="4"/>
      <c r="F36" s="4"/>
    </row>
  </sheetData>
  <mergeCells count="12">
    <mergeCell ref="A2:F2"/>
    <mergeCell ref="A3:F3"/>
    <mergeCell ref="B4:D4"/>
    <mergeCell ref="E4:F4"/>
    <mergeCell ref="D5:F5"/>
    <mergeCell ref="B6:F6"/>
    <mergeCell ref="B22:F22"/>
    <mergeCell ref="B23:F23"/>
    <mergeCell ref="B24:F24"/>
    <mergeCell ref="A34:F34"/>
    <mergeCell ref="A35:F35"/>
    <mergeCell ref="A36:F36"/>
  </mergeCells>
  <conditionalFormatting sqref="B4">
    <cfRule type="expression" priority="2" aboveAverage="0" equalAverage="0" bottom="0" percent="0" rank="0" text="" dxfId="0">
      <formula>B4="REQUEST EVIDENCE"</formula>
    </cfRule>
  </conditionalFormatting>
  <conditionalFormatting sqref="B22:F22">
    <cfRule type="expression" priority="3" aboveAverage="0" equalAverage="0" bottom="0" percent="0" rank="0" text="" dxfId="0">
      <formula>$B$22&lt;&gt;"VALID AREA INPUTS"</formula>
    </cfRule>
  </conditionalFormatting>
  <conditionalFormatting sqref="B18:B19">
    <cfRule type="expression" priority="4" aboveAverage="0" equalAverage="0" bottom="0" percent="0" rank="0" text="" dxfId="0">
      <formula>OR(B18="UNRESOLVED",B18="NO MATCH",B18="CONFLICT")</formula>
    </cfRule>
  </conditionalFormatting>
  <conditionalFormatting sqref="B28:B32">
    <cfRule type="expression" priority="5" aboveAverage="0" equalAverage="0" bottom="0" percent="0" rank="0" text="" dxfId="0">
      <formula>B28&lt;&gt;"DOCUMENTED"</formula>
    </cfRule>
  </conditionalFormatting>
  <dataValidations count="5">
    <dataValidation allowBlank="true" error="Enter zero or a positive numeric acreage. Gross area must exceed zero." errorStyle="stop" errorTitle="Use acres as a number" operator="greaterThanOrEqual" prompt="Use acres. Leave missing evidence blank. Do not turn a missing input into zero." promptTitle="Area input" showDropDown="false" showErrorMessage="true" showInputMessage="true" sqref="B15:B17" type="decimal">
      <formula1>0</formula1>
      <formula2>0</formula2>
    </dataValidation>
    <dataValidation allowBlank="false" error="Select an evidence state from the list." errorStyle="stop" operator="between" showDropDown="false" showErrorMessage="true" showInputMessage="false" sqref="B18" type="list">
      <formula1>"UNRESOLVED,DOCUMENTED,NO MATCH,CONFLICT,ASSUMED FOR TEACHING"</formula1>
      <formula2>0</formula2>
    </dataValidation>
    <dataValidation allowBlank="false" error="Select an evidence state from the list." errorStyle="stop" operator="between" showDropDown="false" showErrorMessage="true" showInputMessage="false" sqref="B19" type="list">
      <formula1>"UNRESOLVED,DOCUMENTED,NO MATCH,CONFLICT,SYNTHETIC ONLY"</formula1>
      <formula2>0</formula2>
    </dataValidation>
    <dataValidation allowBlank="false" error="Select an evidence state from the list." errorStyle="stop" operator="between" showDropDown="false" showErrorMessage="true" showInputMessage="false" sqref="B28:B32" type="list">
      <formula1>"UNRESOLVED,DOCUMENTED,NO MATCH,CONFLICT"</formula1>
      <formula2>0</formula2>
    </dataValidation>
    <dataValidation allowBlank="true" error="Enter a date, or leave blank if the source date is unknown." errorStyle="stop" operator="between" showDropDown="false" showErrorMessage="true" showInputMessage="false" sqref="B12 E15:E19 E28:E32" type="date">
      <formula1>DATE(1900,1,1)</formula1>
      <formula2>DATE(2100,12,31)</formula2>
    </dataValidation>
  </dataValidations>
  <printOptions headings="false" gridLines="false" gridLinesSet="true" horizontalCentered="true" verticalCentered="false"/>
  <pageMargins left="0.25" right="0.25" top="0.3" bottom="0.3" header="0.511811023622047" footer="0.5"/>
  <pageSetup paperSize="8" scale="100" fitToWidth="1" fitToHeight="1" pageOrder="downThenOver" orientation="landscape" blackAndWhite="false" draft="false" cellComments="none" horizontalDpi="300" verticalDpi="300" copies="1"/>
  <headerFooter differentFirst="false" differentOddEven="false">
    <oddHeader/>
    <oddFooter>&amp;C&amp;9 NextAutomation | Virginia IOS evidence guide | September 28, 2026</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H17"/>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8"/>
    <col collapsed="false" customWidth="true" hidden="false" outlineLevel="0" max="2" min="2" style="0" width="29"/>
    <col collapsed="false" customWidth="true" hidden="false" outlineLevel="0" max="3" min="3" style="0" width="22"/>
    <col collapsed="false" customWidth="true" hidden="false" outlineLevel="0" max="4" min="4" style="0" width="48"/>
    <col collapsed="false" customWidth="true" hidden="false" outlineLevel="0" max="5" min="5" style="0" width="17"/>
    <col collapsed="false" customWidth="true" hidden="false" outlineLevel="0" max="6" min="6" style="0" width="16"/>
    <col collapsed="false" customWidth="true" hidden="false" outlineLevel="0" max="7" min="7" style="0" width="30"/>
    <col collapsed="false" customWidth="true" hidden="false" outlineLevel="0" max="8" min="8" style="0" width="53"/>
  </cols>
  <sheetData>
    <row r="2" customFormat="false" ht="31.5" hidden="false" customHeight="true" outlineLevel="0" collapsed="false">
      <c r="A2" s="1" t="s">
        <v>92</v>
      </c>
      <c r="B2" s="1"/>
      <c r="C2" s="1"/>
      <c r="D2" s="1"/>
      <c r="E2" s="1"/>
      <c r="F2" s="1"/>
      <c r="G2" s="1"/>
      <c r="H2" s="1"/>
    </row>
    <row r="3" customFormat="false" ht="30.75" hidden="false" customHeight="true" outlineLevel="0" collapsed="false">
      <c r="A3" s="4" t="s">
        <v>93</v>
      </c>
      <c r="B3" s="4"/>
      <c r="C3" s="4"/>
      <c r="D3" s="4"/>
      <c r="E3" s="4"/>
      <c r="F3" s="4"/>
      <c r="G3" s="4"/>
      <c r="H3" s="4"/>
    </row>
    <row r="5" customFormat="false" ht="30" hidden="false" customHeight="true" outlineLevel="0" collapsed="false">
      <c r="A5" s="11" t="s">
        <v>94</v>
      </c>
      <c r="B5" s="11" t="s">
        <v>95</v>
      </c>
      <c r="C5" s="11" t="s">
        <v>62</v>
      </c>
      <c r="D5" s="11" t="s">
        <v>96</v>
      </c>
      <c r="E5" s="11" t="s">
        <v>97</v>
      </c>
      <c r="F5" s="11" t="s">
        <v>98</v>
      </c>
      <c r="G5" s="11" t="s">
        <v>99</v>
      </c>
      <c r="H5" s="11" t="s">
        <v>100</v>
      </c>
    </row>
    <row r="6" customFormat="false" ht="103.5" hidden="false" customHeight="true" outlineLevel="0" collapsed="false">
      <c r="A6" s="9" t="s">
        <v>80</v>
      </c>
      <c r="B6" s="9" t="s">
        <v>101</v>
      </c>
      <c r="C6" s="9" t="s">
        <v>102</v>
      </c>
      <c r="D6" s="9" t="s">
        <v>103</v>
      </c>
      <c r="E6" s="13"/>
      <c r="F6" s="13"/>
      <c r="G6" s="9" t="s">
        <v>104</v>
      </c>
      <c r="H6" s="9" t="s">
        <v>105</v>
      </c>
    </row>
    <row r="7" customFormat="false" ht="103.5" hidden="false" customHeight="true" outlineLevel="0" collapsed="false">
      <c r="A7" s="9" t="s">
        <v>106</v>
      </c>
      <c r="B7" s="9" t="s">
        <v>107</v>
      </c>
      <c r="C7" s="9" t="s">
        <v>108</v>
      </c>
      <c r="D7" s="17" t="s">
        <v>109</v>
      </c>
      <c r="E7" s="13" t="n">
        <v>46293</v>
      </c>
      <c r="F7" s="13"/>
      <c r="G7" s="9" t="s">
        <v>110</v>
      </c>
      <c r="H7" s="9" t="s">
        <v>111</v>
      </c>
    </row>
    <row r="8" customFormat="false" ht="103.5" hidden="false" customHeight="true" outlineLevel="0" collapsed="false">
      <c r="A8" s="9" t="s">
        <v>112</v>
      </c>
      <c r="B8" s="9" t="s">
        <v>113</v>
      </c>
      <c r="C8" s="9" t="s">
        <v>108</v>
      </c>
      <c r="D8" s="17" t="s">
        <v>114</v>
      </c>
      <c r="E8" s="13" t="n">
        <v>46293</v>
      </c>
      <c r="F8" s="13"/>
      <c r="G8" s="9" t="s">
        <v>115</v>
      </c>
      <c r="H8" s="9" t="s">
        <v>116</v>
      </c>
    </row>
    <row r="9" customFormat="false" ht="103.5" hidden="false" customHeight="true" outlineLevel="0" collapsed="false">
      <c r="A9" s="9" t="s">
        <v>117</v>
      </c>
      <c r="B9" s="9" t="s">
        <v>118</v>
      </c>
      <c r="C9" s="9" t="s">
        <v>108</v>
      </c>
      <c r="D9" s="17" t="s">
        <v>119</v>
      </c>
      <c r="E9" s="13" t="n">
        <v>46293</v>
      </c>
      <c r="F9" s="13"/>
      <c r="G9" s="9" t="s">
        <v>120</v>
      </c>
      <c r="H9" s="9" t="s">
        <v>121</v>
      </c>
    </row>
    <row r="10" customFormat="false" ht="103.5" hidden="false" customHeight="true" outlineLevel="0" collapsed="false">
      <c r="A10" s="9" t="s">
        <v>122</v>
      </c>
      <c r="B10" s="9" t="s">
        <v>123</v>
      </c>
      <c r="C10" s="9" t="s">
        <v>108</v>
      </c>
      <c r="D10" s="17" t="s">
        <v>124</v>
      </c>
      <c r="E10" s="13" t="n">
        <v>46293</v>
      </c>
      <c r="F10" s="13"/>
      <c r="G10" s="9" t="s">
        <v>125</v>
      </c>
      <c r="H10" s="9" t="s">
        <v>126</v>
      </c>
    </row>
    <row r="11" customFormat="false" ht="103.5" hidden="false" customHeight="true" outlineLevel="0" collapsed="false">
      <c r="A11" s="9" t="s">
        <v>127</v>
      </c>
      <c r="B11" s="9" t="s">
        <v>128</v>
      </c>
      <c r="C11" s="9" t="s">
        <v>108</v>
      </c>
      <c r="D11" s="17" t="s">
        <v>129</v>
      </c>
      <c r="E11" s="13" t="n">
        <v>46293</v>
      </c>
      <c r="F11" s="13"/>
      <c r="G11" s="9" t="s">
        <v>130</v>
      </c>
      <c r="H11" s="9" t="s">
        <v>131</v>
      </c>
    </row>
    <row r="12" customFormat="false" ht="103.5" hidden="false" customHeight="true" outlineLevel="0" collapsed="false">
      <c r="A12" s="9" t="s">
        <v>132</v>
      </c>
      <c r="B12" s="9" t="s">
        <v>133</v>
      </c>
      <c r="C12" s="9" t="s">
        <v>108</v>
      </c>
      <c r="D12" s="17" t="s">
        <v>134</v>
      </c>
      <c r="E12" s="13" t="n">
        <v>46293</v>
      </c>
      <c r="F12" s="13"/>
      <c r="G12" s="9" t="s">
        <v>135</v>
      </c>
      <c r="H12" s="9" t="s">
        <v>136</v>
      </c>
    </row>
    <row r="14" customFormat="false" ht="37.5" hidden="false" customHeight="true" outlineLevel="0" collapsed="false">
      <c r="A14" s="12"/>
      <c r="B14" s="12"/>
      <c r="C14" s="12"/>
      <c r="D14" s="12"/>
      <c r="E14" s="14"/>
      <c r="F14" s="14"/>
      <c r="G14" s="12"/>
      <c r="H14" s="12"/>
    </row>
    <row r="15" customFormat="false" ht="37.5" hidden="false" customHeight="true" outlineLevel="0" collapsed="false">
      <c r="A15" s="12"/>
      <c r="B15" s="12"/>
      <c r="C15" s="12"/>
      <c r="D15" s="12"/>
      <c r="E15" s="14"/>
      <c r="F15" s="14"/>
      <c r="G15" s="12"/>
      <c r="H15" s="12"/>
    </row>
    <row r="16" customFormat="false" ht="37.5" hidden="false" customHeight="true" outlineLevel="0" collapsed="false">
      <c r="A16" s="12"/>
      <c r="B16" s="12"/>
      <c r="C16" s="12"/>
      <c r="D16" s="12"/>
      <c r="E16" s="14"/>
      <c r="F16" s="14"/>
      <c r="G16" s="12"/>
      <c r="H16" s="12"/>
    </row>
    <row r="17" customFormat="false" ht="37.5" hidden="false" customHeight="true" outlineLevel="0" collapsed="false">
      <c r="A17" s="12"/>
      <c r="B17" s="12"/>
      <c r="C17" s="12"/>
      <c r="D17" s="12"/>
      <c r="E17" s="14"/>
      <c r="F17" s="14"/>
      <c r="G17" s="12"/>
      <c r="H17" s="12"/>
    </row>
  </sheetData>
  <autoFilter ref="A5:H17"/>
  <mergeCells count="2">
    <mergeCell ref="A2:H2"/>
    <mergeCell ref="A3:H3"/>
  </mergeCells>
  <hyperlinks>
    <hyperlink ref="D7" r:id="rId1" display="https://www.arcgis.com/sharing/rest/content/items/29627d7c051a47dc8ce71b4484531ab3/info/metadata/metadata.xml?format=default&amp;output=html"/>
    <hyperlink ref="D8" r:id="rId2" display="https://logis.loudoun.gov/weblogis/"/>
    <hyperlink ref="D9" r:id="rId3" display="https://www.loudoun.gov/6201/Zoning-Ordinance---Frequently-Asked-Ques"/>
    <hyperlink ref="D10" r:id="rId4" display="https://www.pwcva.gov/department/planning-office/land-development-faqs"/>
    <hyperlink ref="D11" r:id="rId5" display="https://www.pwcva.gov/department/zoning-administration/zoning-office"/>
    <hyperlink ref="D12" r:id="rId6" display="https://gisdata.deq.virginia.gov/arcgis/rest/services/public/EDMA/MapServer"/>
  </hyperlinks>
  <printOptions headings="false" gridLines="false" gridLinesSet="true" horizontalCentered="true" verticalCentered="false"/>
  <pageMargins left="0.25" right="0.25" top="0.3" bottom="0.3" header="0.511811023622047" footer="0.5"/>
  <pageSetup paperSize="8" scale="100" fitToWidth="1" fitToHeight="1" pageOrder="downThenOver" orientation="landscape" blackAndWhite="false" draft="false" cellComments="none" horizontalDpi="300" verticalDpi="300" copies="1"/>
  <headerFooter differentFirst="false" differentOddEven="false">
    <oddHeader/>
    <oddFooter>&amp;C&amp;9 NextAutomation | Virginia IOS evidence guide | September 28, 2026</oddFooter>
  </headerFooter>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G15"/>
  <sheetViews>
    <sheetView showFormulas="false" showGridLines="false" showRowColHeaders="true" showZeros="true" rightToLeft="false" tabSelected="false" showOutlineSymbols="true" defaultGridColor="true" view="normal" topLeftCell="A1" colorId="64" zoomScale="85" zoomScaleNormal="85"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false" outlineLevel="0" max="1" min="1" style="0" width="10"/>
    <col collapsed="false" customWidth="true" hidden="false" outlineLevel="0" max="2" min="2" style="0" width="29"/>
    <col collapsed="false" customWidth="true" hidden="false" outlineLevel="0" max="3" min="3" style="0" width="58"/>
    <col collapsed="false" customWidth="true" hidden="false" outlineLevel="0" max="4" min="4" style="0" width="25"/>
    <col collapsed="false" customWidth="true" hidden="false" outlineLevel="0" max="6" min="5" style="0" width="20"/>
    <col collapsed="false" customWidth="true" hidden="false" outlineLevel="0" max="7" min="7" style="0" width="37"/>
  </cols>
  <sheetData>
    <row r="2" customFormat="false" ht="31.5" hidden="false" customHeight="true" outlineLevel="0" collapsed="false">
      <c r="A2" s="1" t="s">
        <v>137</v>
      </c>
      <c r="B2" s="1"/>
      <c r="C2" s="1"/>
      <c r="D2" s="1"/>
      <c r="E2" s="1"/>
      <c r="F2" s="1"/>
      <c r="G2" s="1"/>
    </row>
    <row r="3" customFormat="false" ht="30" hidden="false" customHeight="true" outlineLevel="0" collapsed="false">
      <c r="A3" s="4" t="s">
        <v>138</v>
      </c>
      <c r="B3" s="4"/>
      <c r="C3" s="4"/>
      <c r="D3" s="4"/>
      <c r="E3" s="4"/>
      <c r="F3" s="4"/>
      <c r="G3" s="4"/>
    </row>
    <row r="5" customFormat="false" ht="30" hidden="false" customHeight="true" outlineLevel="0" collapsed="false">
      <c r="A5" s="11" t="s">
        <v>139</v>
      </c>
      <c r="B5" s="11" t="s">
        <v>140</v>
      </c>
      <c r="C5" s="11" t="s">
        <v>141</v>
      </c>
      <c r="D5" s="11" t="s">
        <v>142</v>
      </c>
      <c r="E5" s="11" t="s">
        <v>53</v>
      </c>
      <c r="F5" s="11" t="s">
        <v>143</v>
      </c>
      <c r="G5" s="11" t="s">
        <v>144</v>
      </c>
    </row>
    <row r="6" customFormat="false" ht="64.5" hidden="false" customHeight="true" outlineLevel="0" collapsed="false">
      <c r="A6" s="9" t="s">
        <v>145</v>
      </c>
      <c r="B6" s="9" t="s">
        <v>146</v>
      </c>
      <c r="C6" s="9" t="s">
        <v>147</v>
      </c>
      <c r="D6" s="9" t="s">
        <v>148</v>
      </c>
      <c r="E6" s="12" t="s">
        <v>52</v>
      </c>
      <c r="F6" s="12"/>
      <c r="G6" s="12"/>
    </row>
    <row r="7" customFormat="false" ht="64.5" hidden="false" customHeight="true" outlineLevel="0" collapsed="false">
      <c r="A7" s="9" t="s">
        <v>149</v>
      </c>
      <c r="B7" s="9" t="s">
        <v>150</v>
      </c>
      <c r="C7" s="9" t="s">
        <v>151</v>
      </c>
      <c r="D7" s="9" t="s">
        <v>152</v>
      </c>
      <c r="E7" s="12" t="s">
        <v>52</v>
      </c>
      <c r="F7" s="12"/>
      <c r="G7" s="12"/>
    </row>
    <row r="8" customFormat="false" ht="64.5" hidden="false" customHeight="true" outlineLevel="0" collapsed="false">
      <c r="A8" s="9" t="s">
        <v>153</v>
      </c>
      <c r="B8" s="9" t="s">
        <v>154</v>
      </c>
      <c r="C8" s="9" t="s">
        <v>155</v>
      </c>
      <c r="D8" s="9" t="s">
        <v>156</v>
      </c>
      <c r="E8" s="12" t="s">
        <v>52</v>
      </c>
      <c r="F8" s="12"/>
      <c r="G8" s="12"/>
    </row>
    <row r="9" customFormat="false" ht="64.5" hidden="false" customHeight="true" outlineLevel="0" collapsed="false">
      <c r="A9" s="9" t="s">
        <v>157</v>
      </c>
      <c r="B9" s="9" t="s">
        <v>158</v>
      </c>
      <c r="C9" s="9" t="s">
        <v>159</v>
      </c>
      <c r="D9" s="9" t="s">
        <v>160</v>
      </c>
      <c r="E9" s="12" t="s">
        <v>52</v>
      </c>
      <c r="F9" s="12"/>
      <c r="G9" s="12"/>
    </row>
    <row r="10" customFormat="false" ht="64.5" hidden="false" customHeight="true" outlineLevel="0" collapsed="false">
      <c r="A10" s="9" t="s">
        <v>161</v>
      </c>
      <c r="B10" s="9" t="s">
        <v>68</v>
      </c>
      <c r="C10" s="9" t="s">
        <v>162</v>
      </c>
      <c r="D10" s="9" t="s">
        <v>163</v>
      </c>
      <c r="E10" s="12" t="s">
        <v>52</v>
      </c>
      <c r="F10" s="12"/>
      <c r="G10" s="12"/>
    </row>
    <row r="11" customFormat="false" ht="64.5" hidden="false" customHeight="true" outlineLevel="0" collapsed="false">
      <c r="A11" s="9" t="s">
        <v>164</v>
      </c>
      <c r="B11" s="9" t="s">
        <v>165</v>
      </c>
      <c r="C11" s="9" t="s">
        <v>166</v>
      </c>
      <c r="D11" s="9" t="s">
        <v>167</v>
      </c>
      <c r="E11" s="12" t="s">
        <v>52</v>
      </c>
      <c r="F11" s="12"/>
      <c r="G11" s="12"/>
    </row>
    <row r="12" customFormat="false" ht="64.5" hidden="false" customHeight="true" outlineLevel="0" collapsed="false">
      <c r="A12" s="9" t="s">
        <v>168</v>
      </c>
      <c r="B12" s="9" t="s">
        <v>169</v>
      </c>
      <c r="C12" s="9" t="s">
        <v>170</v>
      </c>
      <c r="D12" s="9" t="s">
        <v>171</v>
      </c>
      <c r="E12" s="12" t="s">
        <v>52</v>
      </c>
      <c r="F12" s="12"/>
      <c r="G12" s="12"/>
    </row>
    <row r="13" customFormat="false" ht="64.5" hidden="false" customHeight="true" outlineLevel="0" collapsed="false">
      <c r="A13" s="9" t="s">
        <v>172</v>
      </c>
      <c r="B13" s="9" t="s">
        <v>173</v>
      </c>
      <c r="C13" s="9" t="s">
        <v>174</v>
      </c>
      <c r="D13" s="9" t="s">
        <v>175</v>
      </c>
      <c r="E13" s="12" t="s">
        <v>52</v>
      </c>
      <c r="F13" s="12"/>
      <c r="G13" s="12"/>
    </row>
    <row r="14" customFormat="false" ht="64.5" hidden="false" customHeight="true" outlineLevel="0" collapsed="false">
      <c r="A14" s="9" t="s">
        <v>176</v>
      </c>
      <c r="B14" s="9" t="s">
        <v>177</v>
      </c>
      <c r="C14" s="9" t="s">
        <v>178</v>
      </c>
      <c r="D14" s="9" t="s">
        <v>179</v>
      </c>
      <c r="E14" s="12" t="s">
        <v>52</v>
      </c>
      <c r="F14" s="12"/>
      <c r="G14" s="12"/>
    </row>
    <row r="15" customFormat="false" ht="64.5" hidden="false" customHeight="true" outlineLevel="0" collapsed="false">
      <c r="A15" s="9" t="s">
        <v>180</v>
      </c>
      <c r="B15" s="9" t="s">
        <v>181</v>
      </c>
      <c r="C15" s="9" t="s">
        <v>182</v>
      </c>
      <c r="D15" s="9" t="s">
        <v>183</v>
      </c>
      <c r="E15" s="12" t="s">
        <v>52</v>
      </c>
      <c r="F15" s="12"/>
      <c r="G15" s="12"/>
    </row>
  </sheetData>
  <autoFilter ref="A5:G15"/>
  <mergeCells count="2">
    <mergeCell ref="A2:G2"/>
    <mergeCell ref="A3:G3"/>
  </mergeCells>
  <dataValidations count="1">
    <dataValidation allowBlank="false" errorStyle="stop" operator="between" showDropDown="false" showErrorMessage="true" showInputMessage="false" sqref="E6:E15" type="list">
      <formula1>"UNRESOLVED,DOCUMENTED,NO MATCH,CONFLICT"</formula1>
      <formula2>0</formula2>
    </dataValidation>
  </dataValidations>
  <printOptions headings="false" gridLines="false" gridLinesSet="true" horizontalCentered="true" verticalCentered="false"/>
  <pageMargins left="0.25" right="0.25" top="0.3" bottom="0.3" header="0.511811023622047" footer="0.5"/>
  <pageSetup paperSize="8" scale="100" fitToWidth="1" fitToHeight="1" pageOrder="downThenOver" orientation="landscape" blackAndWhite="false" draft="false" cellComments="none" horizontalDpi="300" verticalDpi="300" copies="1"/>
  <headerFooter differentFirst="false" differentOddEven="false">
    <oddHeader/>
    <oddFooter>&amp;C&amp;9 NextAutomation | Virginia IOS evidence guide | September 28, 2026</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LibreOfficeDev/26.8.0.0.alpha0$MacOSX_AARCH64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2026-09-28T21:27:02Z</dcterms:created>
  <dc:creator>NextAutomation</dc:creator>
  <dc:description>Original regional evidence add-on with an explicitly synthetic teaching fixture.</dc:description>
  <dc:language>en-US</dc:language>
  <cp:lastModifiedBy/>
  <dcterms:modified xsi:type="dcterms:W3CDTF">2026-09-28T21:27:02Z</dcterms:modified>
  <cp:revision>0</cp:revision>
  <dc:subject/>
  <dc:title>Virginia IOS evidence workbook</dc:title>
</cp:coreProperties>
</file>

<file path=docProps/custom.xml><?xml version="1.0" encoding="utf-8"?>
<Properties xmlns="http://schemas.openxmlformats.org/officeDocument/2006/custom-properties" xmlns:vt="http://schemas.openxmlformats.org/officeDocument/2006/docPropsVTypes"/>
</file>